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abelle1" sheetId="1" r:id="rId1"/>
    <sheet name="Tabelle2" sheetId="2" r:id="rId2"/>
  </sheets>
  <externalReferences>
    <externalReference r:id="rId5"/>
  </externalReferences>
  <definedNames>
    <definedName name="_xlnm._FilterDatabase" localSheetId="0" hidden="1">'Tabelle1'!$A$1:$BM$438</definedName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<sst xmlns="http://schemas.openxmlformats.org/spreadsheetml/2006/main" count="2282" uniqueCount="850">
  <si>
    <t>Rangliste Schweizer Alpaka Show Drive In 2021</t>
  </si>
  <si>
    <t>12.-14. März 2021</t>
  </si>
  <si>
    <t>Richter: Robin Näsemann und Robert Gartner</t>
  </si>
  <si>
    <t>Best of Show</t>
  </si>
  <si>
    <t>AAA Kalihi</t>
  </si>
  <si>
    <t>Suri</t>
  </si>
  <si>
    <t>fawn (MF&amp;DF)</t>
  </si>
  <si>
    <t>Stute</t>
  </si>
  <si>
    <t>17.07.2020</t>
  </si>
  <si>
    <t>Attila</t>
  </si>
  <si>
    <t>AHL Waikiki</t>
  </si>
  <si>
    <t>Alpakahof Bern</t>
  </si>
  <si>
    <t>Grand Champion Huacaya Hengste</t>
  </si>
  <si>
    <t>AAA Poser</t>
  </si>
  <si>
    <t>Huacaya</t>
  </si>
  <si>
    <t>brown</t>
  </si>
  <si>
    <t>Hengst</t>
  </si>
  <si>
    <t>30.04.2020</t>
  </si>
  <si>
    <t>AAA SirBrighton</t>
  </si>
  <si>
    <t>AAA Martita</t>
  </si>
  <si>
    <t>Reserve Grand Champion Hengste</t>
  </si>
  <si>
    <t>Grand Champion Huacaya Stuten</t>
  </si>
  <si>
    <t>AAA Bandita</t>
  </si>
  <si>
    <t>multi (inkl. Appaloosa)</t>
  </si>
  <si>
    <t>16.07.2020</t>
  </si>
  <si>
    <t>AHL Bronze Camillo</t>
  </si>
  <si>
    <t>AAA Tröimli</t>
  </si>
  <si>
    <t>Reserve Grand Champion Huacaya Stuten</t>
  </si>
  <si>
    <t>Jabe Appa Don Julio</t>
  </si>
  <si>
    <t>01.07.2020</t>
  </si>
  <si>
    <t>28.07.2020</t>
  </si>
  <si>
    <t>Spec Ulation</t>
  </si>
  <si>
    <t>ALS Dianyra</t>
  </si>
  <si>
    <t>Jabe-Alpaca</t>
  </si>
  <si>
    <t>Tiername</t>
  </si>
  <si>
    <t>Huacaya/ Suri</t>
  </si>
  <si>
    <t>Farbe</t>
  </si>
  <si>
    <t>Hengst/ Stute</t>
  </si>
  <si>
    <t>Geburtsdatum</t>
  </si>
  <si>
    <t>Vater</t>
  </si>
  <si>
    <t>Mutter</t>
  </si>
  <si>
    <t>Züchter</t>
  </si>
  <si>
    <t>Rücken/Bein = ein Quadrat</t>
  </si>
  <si>
    <t>Rücken/Hals = 2/3</t>
  </si>
  <si>
    <t>Senkrücken</t>
  </si>
  <si>
    <t>Karpfenrücken</t>
  </si>
  <si>
    <t>Gang = Kreuzen oder Schwingen</t>
  </si>
  <si>
    <t>Schwanzansatz</t>
  </si>
  <si>
    <t>vorne Bodeneng</t>
  </si>
  <si>
    <t>vorne Bodenweit</t>
  </si>
  <si>
    <t>hinten Bodeneng</t>
  </si>
  <si>
    <t>hinten Bodenweit</t>
  </si>
  <si>
    <t>vorn x-beinig</t>
  </si>
  <si>
    <t>vorn o-beinig</t>
  </si>
  <si>
    <t>hinten kuhessig</t>
  </si>
  <si>
    <t>hinten o-beining</t>
  </si>
  <si>
    <t>Fesselgel. Nach aussen gebogen</t>
  </si>
  <si>
    <t>Fesselgel. Nach innen gebogn</t>
  </si>
  <si>
    <t>Vorderbeine vorbiegig</t>
  </si>
  <si>
    <t>Vorderbeine rückbiegig</t>
  </si>
  <si>
    <t>hintereBeine sichelbeinig</t>
  </si>
  <si>
    <t>vorbiegiges Fesselgelenk &gt;90°</t>
  </si>
  <si>
    <t>Stuhlbeinigkeit &gt;175°</t>
  </si>
  <si>
    <t>weich in den Fesseln bis Durchtrittig</t>
  </si>
  <si>
    <t>Ernährungszustand</t>
  </si>
  <si>
    <t>Gesichtsproportionen</t>
  </si>
  <si>
    <t>Gesichtsverdrehung</t>
  </si>
  <si>
    <t>Ohren</t>
  </si>
  <si>
    <t>vorständiger Biss</t>
  </si>
  <si>
    <t>rückständiger Biss</t>
  </si>
  <si>
    <t>Nüstern freie Atmung</t>
  </si>
  <si>
    <t>Nacken frei beweglich</t>
  </si>
  <si>
    <t>vorn Füsse vielzehig, verwachsen</t>
  </si>
  <si>
    <t>hinten füsse vielzehig, verwachsen</t>
  </si>
  <si>
    <t>Hodenödem</t>
  </si>
  <si>
    <t>beide Hoden nicht im Scrotum</t>
  </si>
  <si>
    <t>einHoden nicht im Scrotum</t>
  </si>
  <si>
    <t>Klitoris vergrüssert</t>
  </si>
  <si>
    <t>Augen Entroiüm</t>
  </si>
  <si>
    <t>Augen Ektropium</t>
  </si>
  <si>
    <t>Augen Hornhauteintrübung</t>
  </si>
  <si>
    <t>Augen Katarakt</t>
  </si>
  <si>
    <t>Verdickung auf Bindehaut</t>
  </si>
  <si>
    <t>Halswirbel Skoliose</t>
  </si>
  <si>
    <t>Rückenwirbel Skoliose</t>
  </si>
  <si>
    <t>Beckenwirbel Lardose</t>
  </si>
  <si>
    <t>Beckenwirbel Kyphose</t>
  </si>
  <si>
    <t>Total Körperbau</t>
  </si>
  <si>
    <t>Feinheit und Handl 25</t>
  </si>
  <si>
    <t>Uniformität Micron 10</t>
  </si>
  <si>
    <t>Uniformität color 5</t>
  </si>
  <si>
    <t>Style &amp; Charakter 10</t>
  </si>
  <si>
    <t>Dichte 10</t>
  </si>
  <si>
    <t>Helligkeit/Glanz 10</t>
  </si>
  <si>
    <t>Abwesenheit von Grannenhaaren 10</t>
  </si>
  <si>
    <t>Nicht Tender 10</t>
  </si>
  <si>
    <t>Bewollung 10</t>
  </si>
  <si>
    <t>Total Wolle</t>
  </si>
  <si>
    <t>Gesamttotal</t>
  </si>
  <si>
    <t>Huacaya Stuten Weiss 6-12 Monate</t>
  </si>
  <si>
    <t>Breitfeld Curly Sue</t>
  </si>
  <si>
    <t>white</t>
  </si>
  <si>
    <t>12.08.2020</t>
  </si>
  <si>
    <t>Snowmass Rising Rip Curl</t>
  </si>
  <si>
    <t>APP Xochitl</t>
  </si>
  <si>
    <t>Breitfeld Alpaka</t>
  </si>
  <si>
    <t>1. Platz</t>
  </si>
  <si>
    <t>Hedwig</t>
  </si>
  <si>
    <t>20.06.2020</t>
  </si>
  <si>
    <t>MIRIQIDI BREAKING HEART</t>
  </si>
  <si>
    <t>Alpakahof Füchsel</t>
  </si>
  <si>
    <t>2. Platz</t>
  </si>
  <si>
    <t>AVF Valea</t>
  </si>
  <si>
    <t>TOP Bronze Lennox (43136)</t>
  </si>
  <si>
    <t>Sternli (43140)</t>
  </si>
  <si>
    <t xml:space="preserve">Sensler Alpakas </t>
  </si>
  <si>
    <t>3. Platz</t>
  </si>
  <si>
    <t>AAA Donatella</t>
  </si>
  <si>
    <t>Coco</t>
  </si>
  <si>
    <t>AaG Lizzy</t>
  </si>
  <si>
    <t>AHP Capper</t>
  </si>
  <si>
    <t>AaG Izzy Snowlake</t>
  </si>
  <si>
    <t>Alpaka am Greifensee</t>
  </si>
  <si>
    <t>Odysée</t>
  </si>
  <si>
    <t>ALM Olga</t>
  </si>
  <si>
    <t>Grin - Pinard</t>
  </si>
  <si>
    <t>AHP Happy</t>
  </si>
  <si>
    <t>22.05.2020</t>
  </si>
  <si>
    <t>AL Euphorius</t>
  </si>
  <si>
    <t>Rina</t>
  </si>
  <si>
    <t>Alpakahof Pünt AHP</t>
  </si>
  <si>
    <t>AVF Flocke</t>
  </si>
  <si>
    <t>04.07.2020</t>
  </si>
  <si>
    <t>Helvetia (41398)</t>
  </si>
  <si>
    <t>Huacaya Stuten Weiss 1-2 Jahre</t>
  </si>
  <si>
    <t>BenknerBüchel Theodora</t>
  </si>
  <si>
    <t>25.07.2019</t>
  </si>
  <si>
    <t>AHL Tru Prince</t>
  </si>
  <si>
    <t>BenknerBüchel Faye Uma</t>
  </si>
  <si>
    <t>BenknerBüchel (BB)</t>
  </si>
  <si>
    <t>1.  Platz</t>
  </si>
  <si>
    <t>Huacaya Stuten Weiss 2-4 Jahre</t>
  </si>
  <si>
    <t>AOP Lady Spirit</t>
  </si>
  <si>
    <t>17.07.2018</t>
  </si>
  <si>
    <t>AAA Laodicea</t>
  </si>
  <si>
    <t>alpacas of paradise</t>
  </si>
  <si>
    <t>VIP GIOJA</t>
  </si>
  <si>
    <t>21.08.2018</t>
  </si>
  <si>
    <t xml:space="preserve">AHL Bronze Camillo </t>
  </si>
  <si>
    <t>AAA Grace</t>
  </si>
  <si>
    <t>Vicugna pacos VIP Alpakas</t>
  </si>
  <si>
    <t>AaG Izzy Snowflake</t>
  </si>
  <si>
    <t>Snowmass Bronze Sculpt</t>
  </si>
  <si>
    <t>AaG Darling</t>
  </si>
  <si>
    <t>Huacaya Stuten Weiss &gt; 4 Jahren</t>
  </si>
  <si>
    <t>AAA SpotOn</t>
  </si>
  <si>
    <t>09.06.2015</t>
  </si>
  <si>
    <t>Timbertop CT Goldmine ET</t>
  </si>
  <si>
    <t>AAA Edelweiss</t>
  </si>
  <si>
    <t>AaG Gabbana</t>
  </si>
  <si>
    <t>Ambersun Carpe Diem</t>
  </si>
  <si>
    <t>Champion Stuten Weiss</t>
  </si>
  <si>
    <t>Reserve Champion Stuten Weiss</t>
  </si>
  <si>
    <t>Huacaya Stuten Light 6-12 Monate</t>
  </si>
  <si>
    <t>BenknerBüchel Ella MaBelle</t>
  </si>
  <si>
    <t>light (beige&amp;LF)</t>
  </si>
  <si>
    <t>08.08.2020</t>
  </si>
  <si>
    <t>AHL Best Man's Hector</t>
  </si>
  <si>
    <t>BenknerBüchel Flo's Allegra</t>
  </si>
  <si>
    <t>AlpaGold Linda</t>
  </si>
  <si>
    <t>08.05.2020</t>
  </si>
  <si>
    <t>04.08.2020</t>
  </si>
  <si>
    <t>AAA Sir Brighton</t>
  </si>
  <si>
    <t>AlpaGold Carina</t>
  </si>
  <si>
    <t>BioHof AlpaGold</t>
  </si>
  <si>
    <t xml:space="preserve">Anna-Lu Brigthon </t>
  </si>
  <si>
    <t>16.05.2020</t>
  </si>
  <si>
    <t>Sir.Brigthon</t>
  </si>
  <si>
    <t>AHL Bronze Megy</t>
  </si>
  <si>
    <t>Kraftort Rebacher</t>
  </si>
  <si>
    <t>BB Caramella</t>
  </si>
  <si>
    <t>13.07.2020</t>
  </si>
  <si>
    <t>AaG Caruso</t>
  </si>
  <si>
    <t>ASA Peperoni</t>
  </si>
  <si>
    <t>Bachofner Bettina</t>
  </si>
  <si>
    <t>AHG Pina</t>
  </si>
  <si>
    <t>16.04.2020</t>
  </si>
  <si>
    <t>21.07.2020</t>
  </si>
  <si>
    <t xml:space="preserve"> FDA Bisturi's Gray Ghost Rider</t>
  </si>
  <si>
    <t>ACR Bailey</t>
  </si>
  <si>
    <t xml:space="preserve">Sara Melanie Mülle &amp; Martin Schweizer </t>
  </si>
  <si>
    <t>AaG Lune d' Andrea Apollonia</t>
  </si>
  <si>
    <t>AaG Hayley</t>
  </si>
  <si>
    <t>Huacaya Stuten Light 1-2 Jahren</t>
  </si>
  <si>
    <t>AaG Karma</t>
  </si>
  <si>
    <t>AaG Geronimo</t>
  </si>
  <si>
    <t>Inka</t>
  </si>
  <si>
    <t>Huacaya Stuten Light 2-4 Jahren</t>
  </si>
  <si>
    <t>AaG Jackie O.</t>
  </si>
  <si>
    <t>ALS Bachelor</t>
  </si>
  <si>
    <t>Huacaya Stuten Light &gt;4 Jahre</t>
  </si>
  <si>
    <t>Appenzell Miguel</t>
  </si>
  <si>
    <t>Alina</t>
  </si>
  <si>
    <t>Champion Stuten Light</t>
  </si>
  <si>
    <t>Reserve Champion Stuten Light</t>
  </si>
  <si>
    <t>AZS Saphira</t>
  </si>
  <si>
    <t>01.08.2020</t>
  </si>
  <si>
    <t>AHB Pizarro</t>
  </si>
  <si>
    <t>Marina</t>
  </si>
  <si>
    <t>Alpaka-Zucht Sattel</t>
  </si>
  <si>
    <t>AAA's Cora</t>
  </si>
  <si>
    <t>12.06.2020</t>
  </si>
  <si>
    <t>AAA Rico</t>
  </si>
  <si>
    <t>ALS Chanel</t>
  </si>
  <si>
    <t>Les alpagas du Grand Bois</t>
  </si>
  <si>
    <t>HTA Gloria</t>
  </si>
  <si>
    <t>23.06.2020</t>
  </si>
  <si>
    <t>AAA Tinka</t>
  </si>
  <si>
    <t>Haslitalpaka</t>
  </si>
  <si>
    <t>AaW Frida</t>
  </si>
  <si>
    <t xml:space="preserve">Sebastiano </t>
  </si>
  <si>
    <t>Flora</t>
  </si>
  <si>
    <t>Alpakas am Waltersberg</t>
  </si>
  <si>
    <t>BenknerBüchel Carina Peppa</t>
  </si>
  <si>
    <t>20.05.2020</t>
  </si>
  <si>
    <t>AHL Best Man's Pride</t>
  </si>
  <si>
    <t>BenknerBüchel Cara Siena</t>
  </si>
  <si>
    <t>AHB Carmella</t>
  </si>
  <si>
    <t>07.04.2020</t>
  </si>
  <si>
    <t>Carmen</t>
  </si>
  <si>
    <t>alpakahof-boden</t>
  </si>
  <si>
    <t>SR Santee LOU</t>
  </si>
  <si>
    <t>15.06.2020</t>
  </si>
  <si>
    <t>Paz Peruvian Santee</t>
  </si>
  <si>
    <t>Simmi-Lumia</t>
  </si>
  <si>
    <t>Silber Ranch</t>
  </si>
  <si>
    <t>Huacaya Stuten Fawn 6-12 Monate</t>
  </si>
  <si>
    <t>AZS Minka</t>
  </si>
  <si>
    <t>08.08.2019</t>
  </si>
  <si>
    <t>AAA Shine</t>
  </si>
  <si>
    <t>19.06.2019</t>
  </si>
  <si>
    <t>AAA Wuschi</t>
  </si>
  <si>
    <t>PGA Adelina</t>
  </si>
  <si>
    <t>01.09.2019</t>
  </si>
  <si>
    <t>PGA Conny</t>
  </si>
  <si>
    <t>PGA Alea</t>
  </si>
  <si>
    <t>PGA Plaungira Alpakas</t>
  </si>
  <si>
    <t>AaW Dana</t>
  </si>
  <si>
    <t>24.05.2019</t>
  </si>
  <si>
    <t>Sir Brigthon</t>
  </si>
  <si>
    <t>AAA Doris</t>
  </si>
  <si>
    <t>aa Rose</t>
  </si>
  <si>
    <t>02.06.2019</t>
  </si>
  <si>
    <t>AH Pruvian Julian</t>
  </si>
  <si>
    <t>AHN Gomali</t>
  </si>
  <si>
    <t>alpakaaktiv</t>
  </si>
  <si>
    <t>Huacaya Stuten Fawn 1-2 Jahre</t>
  </si>
  <si>
    <t>AvU Finnja</t>
  </si>
  <si>
    <t>20.06.2018</t>
  </si>
  <si>
    <t>TOP Madison</t>
  </si>
  <si>
    <t>Alpakas vom Ursprung</t>
  </si>
  <si>
    <t>ABE Fleur</t>
  </si>
  <si>
    <t>04.07.2018</t>
  </si>
  <si>
    <t>ABE Cindy</t>
  </si>
  <si>
    <t>ABE Silvia Leimgruber</t>
  </si>
  <si>
    <t>AAA Cindy</t>
  </si>
  <si>
    <t>31.07.2017</t>
  </si>
  <si>
    <t>Sebastiano</t>
  </si>
  <si>
    <t>Elsa</t>
  </si>
  <si>
    <t>PGA Ava</t>
  </si>
  <si>
    <t>29.08.2018</t>
  </si>
  <si>
    <t>PGA Aurora</t>
  </si>
  <si>
    <t>Nala</t>
  </si>
  <si>
    <t>13.06.2017</t>
  </si>
  <si>
    <t>Popham Cooper (40747)</t>
  </si>
  <si>
    <t>Nina (43910)</t>
  </si>
  <si>
    <t>AlpaCasa Turtmann</t>
  </si>
  <si>
    <t>Huacaya Stuten Fawn 2-4 Jahre</t>
  </si>
  <si>
    <t>AvG Arabella</t>
  </si>
  <si>
    <t>25.06.2020</t>
  </si>
  <si>
    <t>AoS Coen</t>
  </si>
  <si>
    <t>AvG Varinia</t>
  </si>
  <si>
    <t>Alpakas vom Glütschbach</t>
  </si>
  <si>
    <t>Jessi</t>
  </si>
  <si>
    <t>NAZKA</t>
  </si>
  <si>
    <t>AAA Candy</t>
  </si>
  <si>
    <t>Nocturne Paladium</t>
  </si>
  <si>
    <t>Millduck Lolipop</t>
  </si>
  <si>
    <t xml:space="preserve">Lady Jala Brigthon </t>
  </si>
  <si>
    <t>03.08.2020</t>
  </si>
  <si>
    <t>AHL Bronze Highland Lady</t>
  </si>
  <si>
    <t>Champion Stuten Fawn</t>
  </si>
  <si>
    <t>Reserve Champion Stuten Fawn</t>
  </si>
  <si>
    <t>Huacaya Stuten Braun 6-12 Monate</t>
  </si>
  <si>
    <t>Huacaya Stuten Braun 1-2 Jahre</t>
  </si>
  <si>
    <t>ALM Iris</t>
  </si>
  <si>
    <t>18.07.2019</t>
  </si>
  <si>
    <t>Inca Grand Illusion</t>
  </si>
  <si>
    <t>ALM Zoe</t>
  </si>
  <si>
    <t>ALM Alpagas La Molière</t>
  </si>
  <si>
    <t>AHB Cinderella</t>
  </si>
  <si>
    <t>25.02.2020</t>
  </si>
  <si>
    <t>AHB Coci</t>
  </si>
  <si>
    <t>AAA's Tschessy</t>
  </si>
  <si>
    <t>31.07.2019</t>
  </si>
  <si>
    <t>Paula</t>
  </si>
  <si>
    <t>Alpakas Schlossmatte</t>
  </si>
  <si>
    <t>aa Marisa</t>
  </si>
  <si>
    <t>16.05.2019</t>
  </si>
  <si>
    <t>AvG Malandro</t>
  </si>
  <si>
    <t>Alisa</t>
  </si>
  <si>
    <t>Huacaya Stuten Braun 2-4 Jahre</t>
  </si>
  <si>
    <t>PGA Assia</t>
  </si>
  <si>
    <t>01.09.2017</t>
  </si>
  <si>
    <t>PGA Amadisli</t>
  </si>
  <si>
    <t>Huacaya Stuten Braun &gt;4 Jahre</t>
  </si>
  <si>
    <t xml:space="preserve">ALM Sandie </t>
  </si>
  <si>
    <t>19.08.2015</t>
  </si>
  <si>
    <t>ALM Sullivan</t>
  </si>
  <si>
    <t>AOS Pepita</t>
  </si>
  <si>
    <t>Ferme Christen</t>
  </si>
  <si>
    <t>Champion Stuten Braun</t>
  </si>
  <si>
    <t>Reserve Champion Stuten Braun</t>
  </si>
  <si>
    <t>Huacaya Stuten Schwarz 6-12 Monate</t>
  </si>
  <si>
    <t>HTA Leila</t>
  </si>
  <si>
    <t>black (BB&amp;TB)</t>
  </si>
  <si>
    <t>AvG Valeria</t>
  </si>
  <si>
    <t>05.04.2020</t>
  </si>
  <si>
    <t>Traumland Puquiro</t>
  </si>
  <si>
    <t>AvG Sara</t>
  </si>
  <si>
    <t>PGA Adrina</t>
  </si>
  <si>
    <t>13.08.2020</t>
  </si>
  <si>
    <t>High Plains Blacktastic</t>
  </si>
  <si>
    <t>Riley</t>
  </si>
  <si>
    <t>14.07.2020</t>
  </si>
  <si>
    <t>Timpertop iRock</t>
  </si>
  <si>
    <t>AAA Gaby</t>
  </si>
  <si>
    <t>Walker's Alpaka Farm</t>
  </si>
  <si>
    <t>AHG Lady Black Jack</t>
  </si>
  <si>
    <t>PAZ P. Hobbita</t>
  </si>
  <si>
    <t>AlpakaHof Gempenach</t>
  </si>
  <si>
    <t>AOP Kiwi</t>
  </si>
  <si>
    <t>06.07.2020</t>
  </si>
  <si>
    <t>17.08.2020</t>
  </si>
  <si>
    <t>AAA´s Rico</t>
  </si>
  <si>
    <t>Mango</t>
  </si>
  <si>
    <t>FBA Cayenne</t>
  </si>
  <si>
    <t>FBA El Cid</t>
  </si>
  <si>
    <t>FBA Camilla</t>
  </si>
  <si>
    <t>Frienisberg-Alpakas</t>
  </si>
  <si>
    <t>Hermine</t>
  </si>
  <si>
    <t>27.04.2020</t>
  </si>
  <si>
    <t>Mumpiz v.Toggeenburg</t>
  </si>
  <si>
    <t>Bonita</t>
  </si>
  <si>
    <t>Huacaya Stuten Schwarz 1-2 Jahre</t>
  </si>
  <si>
    <t>AvG Loredana</t>
  </si>
  <si>
    <t>16.06.2019</t>
  </si>
  <si>
    <t>AvG Rolinka</t>
  </si>
  <si>
    <t>Andonia</t>
  </si>
  <si>
    <t>ALS Andovan</t>
  </si>
  <si>
    <t>Autumn Rust</t>
  </si>
  <si>
    <t>aa Saphira</t>
  </si>
  <si>
    <t>19.05.2019</t>
  </si>
  <si>
    <t>Cindy</t>
  </si>
  <si>
    <t>Mary Lou</t>
  </si>
  <si>
    <t>21.08.2019</t>
  </si>
  <si>
    <t>AAA Sir Brigthon</t>
  </si>
  <si>
    <t>Easy</t>
  </si>
  <si>
    <t>AHK Krieg</t>
  </si>
  <si>
    <t>Huacaya Stuten Schwarz 2-4 Jahre</t>
  </si>
  <si>
    <t>AHP Fortuna</t>
  </si>
  <si>
    <t>18.03.2018</t>
  </si>
  <si>
    <t>AHP Cera</t>
  </si>
  <si>
    <t>Darka</t>
  </si>
  <si>
    <t>15.09.2017</t>
  </si>
  <si>
    <t xml:space="preserve">IncaDrambuie  </t>
  </si>
  <si>
    <t>CJ- Zambia</t>
  </si>
  <si>
    <t>Spot Light</t>
  </si>
  <si>
    <t>18.08.2017</t>
  </si>
  <si>
    <t>Inca Drambuie</t>
  </si>
  <si>
    <t>Spot on</t>
  </si>
  <si>
    <t>Funrange</t>
  </si>
  <si>
    <t>HTA Paquita</t>
  </si>
  <si>
    <t>30.06.2018</t>
  </si>
  <si>
    <t>AvG Conchita</t>
  </si>
  <si>
    <t>AHP Fanta</t>
  </si>
  <si>
    <t>Anouk</t>
  </si>
  <si>
    <t>Huacaya Stuten Schwarz &gt; 4 Jahre</t>
  </si>
  <si>
    <t>01.06.2016</t>
  </si>
  <si>
    <t>07.09.2013</t>
  </si>
  <si>
    <t>Hera</t>
  </si>
  <si>
    <t>Nina</t>
  </si>
  <si>
    <t>25.08.2013</t>
  </si>
  <si>
    <t>Bozedown Archie (43908)</t>
  </si>
  <si>
    <t>Nena (43894)</t>
  </si>
  <si>
    <t>18.06.2015</t>
  </si>
  <si>
    <t>PAZ Peruvian Lakota</t>
  </si>
  <si>
    <t>PAZ Peruvian Cascara</t>
  </si>
  <si>
    <t>Champion Stuten Schwarz</t>
  </si>
  <si>
    <t>Reserve Champion Stuten Schwarz</t>
  </si>
  <si>
    <t>Huacaya Stuten Grau 6-12 Monate</t>
  </si>
  <si>
    <t>AvG Tiziana</t>
  </si>
  <si>
    <t>grey (inkl. Roan)</t>
  </si>
  <si>
    <t>07.06.2020</t>
  </si>
  <si>
    <t>Timbertop iRock</t>
  </si>
  <si>
    <t>Traumland Quirina</t>
  </si>
  <si>
    <t>AAA Corona</t>
  </si>
  <si>
    <t>24.04.2020</t>
  </si>
  <si>
    <t>Inca Grey Eloise</t>
  </si>
  <si>
    <t>CoP Esperansa</t>
  </si>
  <si>
    <t>05.08.2020</t>
  </si>
  <si>
    <t>iRock</t>
  </si>
  <si>
    <t>CoP Sarina</t>
  </si>
  <si>
    <t>Camelids of Pailly</t>
  </si>
  <si>
    <t>CoP Mira</t>
  </si>
  <si>
    <t>Sir Brighton</t>
  </si>
  <si>
    <t>Astrologia</t>
  </si>
  <si>
    <t>ALM Irma</t>
  </si>
  <si>
    <t>19.08.2020</t>
  </si>
  <si>
    <t>ALM Isa</t>
  </si>
  <si>
    <t>ALM Anna</t>
  </si>
  <si>
    <t>ABE Gloria</t>
  </si>
  <si>
    <t>FDA Bisturis Ghost Rider</t>
  </si>
  <si>
    <t>AOS Iara</t>
  </si>
  <si>
    <t>Grey (inkl. Roan)</t>
  </si>
  <si>
    <t>25.05.2020</t>
  </si>
  <si>
    <t>Morning Star Regulus</t>
  </si>
  <si>
    <t>AoS Ardenna</t>
  </si>
  <si>
    <t>Huacaya Stuten Grau 1-2 Jahre</t>
  </si>
  <si>
    <t>Breitfeld Flower Power</t>
  </si>
  <si>
    <t>04.09.2019</t>
  </si>
  <si>
    <t>21.04.2020</t>
  </si>
  <si>
    <t>AHL Fleur de Lys</t>
  </si>
  <si>
    <t>BenknerBüchel Bella Rose</t>
  </si>
  <si>
    <t>24.08.2019</t>
  </si>
  <si>
    <t>BenknerBüchel Saphira d'oro</t>
  </si>
  <si>
    <t>AHP Gipsy</t>
  </si>
  <si>
    <t>Traumland Alvaro</t>
  </si>
  <si>
    <t>Huacaya Stuten Grau 2-4 Jahre</t>
  </si>
  <si>
    <t>SiAl Halona</t>
  </si>
  <si>
    <t xml:space="preserve">Timpertop iRock </t>
  </si>
  <si>
    <t>CJ Lilac</t>
  </si>
  <si>
    <t>Sikari Alpaka</t>
  </si>
  <si>
    <t>SR Breaking Heart LEILA</t>
  </si>
  <si>
    <t>13.02.2019</t>
  </si>
  <si>
    <t>Miriqidi Breaking Heart</t>
  </si>
  <si>
    <t>Huacaya Stuten Grau &gt; 4 Jahre</t>
  </si>
  <si>
    <t>Jabe Appaloosa Pepa</t>
  </si>
  <si>
    <t>26.04.2016</t>
  </si>
  <si>
    <t>Alpaca Stud Masquerade</t>
  </si>
  <si>
    <t>Popham Marie-Louise</t>
  </si>
  <si>
    <t xml:space="preserve">Champion Huacaya Stuten Grau </t>
  </si>
  <si>
    <t>Reserve Champion Huacaya Stuten Grau</t>
  </si>
  <si>
    <t>Huacaya Stuten Multi 6-12 Monate</t>
  </si>
  <si>
    <t>Jabe Appa Louisa</t>
  </si>
  <si>
    <t>02.06.2020</t>
  </si>
  <si>
    <t>Popham Appaloosa Harlequin</t>
  </si>
  <si>
    <t>Jabe Regina Plata</t>
  </si>
  <si>
    <t>Huacaya Stuten Multi 1-2 Jahre</t>
  </si>
  <si>
    <t>AOP Silver Moon</t>
  </si>
  <si>
    <t>14.08.2019</t>
  </si>
  <si>
    <t>Leno (40508)</t>
  </si>
  <si>
    <t>Traumland Black Berry (36888)</t>
  </si>
  <si>
    <t>Walpaka CH</t>
  </si>
  <si>
    <t>ALS Leonarda</t>
  </si>
  <si>
    <t>01.06.2019</t>
  </si>
  <si>
    <t>Splash</t>
  </si>
  <si>
    <t>ALS Diane</t>
  </si>
  <si>
    <t>AOP Candy</t>
  </si>
  <si>
    <t>01.08.2019</t>
  </si>
  <si>
    <t>Leno</t>
  </si>
  <si>
    <t>AOP Sugar</t>
  </si>
  <si>
    <t>Champion Huacaya Stuten Multi</t>
  </si>
  <si>
    <t>Reserve Champion Huacaya Stuten Multi</t>
  </si>
  <si>
    <t>Huacaya Hengste Weiss 6-12 Monate</t>
  </si>
  <si>
    <t>AHF Marino</t>
  </si>
  <si>
    <t>08.07.2020</t>
  </si>
  <si>
    <t>Mary</t>
  </si>
  <si>
    <t>Huacaya Hengste Weiss 1-2 Jahre</t>
  </si>
  <si>
    <t>FBA Belino</t>
  </si>
  <si>
    <t>07.07.2019</t>
  </si>
  <si>
    <t>ALS Ashwin</t>
  </si>
  <si>
    <t>AvA Balou Peruana</t>
  </si>
  <si>
    <t>AaG Koolan</t>
  </si>
  <si>
    <t xml:space="preserve">Hengst </t>
  </si>
  <si>
    <t>AaG Caria</t>
  </si>
  <si>
    <t>Huacaya Hengste Weiss 2-4 Jahre</t>
  </si>
  <si>
    <t>Calypso</t>
  </si>
  <si>
    <t>14.05.2018</t>
  </si>
  <si>
    <t>CoCarmelita</t>
  </si>
  <si>
    <t>AAA Ben</t>
  </si>
  <si>
    <t>22.08.2017</t>
  </si>
  <si>
    <t>Snowmass Best Man</t>
  </si>
  <si>
    <t>ACR Tiguan</t>
  </si>
  <si>
    <t>07.08.2018</t>
  </si>
  <si>
    <t>ACR Swing</t>
  </si>
  <si>
    <t>Alpacolor</t>
  </si>
  <si>
    <t xml:space="preserve">AaG Inox </t>
  </si>
  <si>
    <t>AHP E.T.</t>
  </si>
  <si>
    <t>30.06.2017</t>
  </si>
  <si>
    <t>ACR Final</t>
  </si>
  <si>
    <t>PGA Antoine</t>
  </si>
  <si>
    <t>21.08.2017</t>
  </si>
  <si>
    <t>Top Valentino</t>
  </si>
  <si>
    <t>Huacaya Hengste Weiss &gt;4 Jahre</t>
  </si>
  <si>
    <t>TTA Kaspar</t>
  </si>
  <si>
    <t>26.05.2016</t>
  </si>
  <si>
    <t>EP CAMBRIDGE COMMISH LAD</t>
  </si>
  <si>
    <t>TTA Fantasia</t>
  </si>
  <si>
    <t>Champion Huacaya Hengste Weiss</t>
  </si>
  <si>
    <t>Reserve Champion Huacaya Hengste Weiss</t>
  </si>
  <si>
    <t>Huacaya Hengste Light 6-12 Monate</t>
  </si>
  <si>
    <t>AHG Bacardi</t>
  </si>
  <si>
    <t>04.05.2020</t>
  </si>
  <si>
    <t>Sunita</t>
  </si>
  <si>
    <t>Sir Leopold Brigthon</t>
  </si>
  <si>
    <t>AHLTru Lucy Megy</t>
  </si>
  <si>
    <t>AVF Paco</t>
  </si>
  <si>
    <t>26.07.2020</t>
  </si>
  <si>
    <t>Möndli (45326)</t>
  </si>
  <si>
    <t>Huacaya Hengste Light 1-2 Jahre</t>
  </si>
  <si>
    <t>SWH Rockstar</t>
  </si>
  <si>
    <t>02.08.2019</t>
  </si>
  <si>
    <t>Timbertop IRock</t>
  </si>
  <si>
    <t>CA Xenia</t>
  </si>
  <si>
    <t>Schwendihof</t>
  </si>
  <si>
    <t>Broadway</t>
  </si>
  <si>
    <t>23.04.2019</t>
  </si>
  <si>
    <t>Olga</t>
  </si>
  <si>
    <t>AvU Scirocco</t>
  </si>
  <si>
    <t>28.06.2019</t>
  </si>
  <si>
    <t>AvU Diana</t>
  </si>
  <si>
    <t>Sammy</t>
  </si>
  <si>
    <t>25.04.2019</t>
  </si>
  <si>
    <t>CJ Zambia</t>
  </si>
  <si>
    <t>Huacaya Hengste Light 2-4 Jahre</t>
  </si>
  <si>
    <t>AAA's Benji</t>
  </si>
  <si>
    <t>08.08.2018</t>
  </si>
  <si>
    <t>CJ Celtika</t>
  </si>
  <si>
    <t>AHL TruDallas</t>
  </si>
  <si>
    <t>13.07.2018</t>
  </si>
  <si>
    <t>AHL Lysterfield Truman</t>
  </si>
  <si>
    <t>AHL Pinjarra Domali</t>
  </si>
  <si>
    <t>AHP Elliot</t>
  </si>
  <si>
    <t>24.06.2017</t>
  </si>
  <si>
    <t>Rapunzel</t>
  </si>
  <si>
    <t>ACR Paganini</t>
  </si>
  <si>
    <t>03.04.2018</t>
  </si>
  <si>
    <t>ACR Coldminecaramel</t>
  </si>
  <si>
    <t>AHL Mercury</t>
  </si>
  <si>
    <t>31.05.2018</t>
  </si>
  <si>
    <t xml:space="preserve">High Plain`s Tornado`s Triumph </t>
  </si>
  <si>
    <t>AHL Inca`s Mia</t>
  </si>
  <si>
    <t>Huacaya Hengste Light &gt; 4 Jahre</t>
  </si>
  <si>
    <t>10.09.2015</t>
  </si>
  <si>
    <t>Oldstour Gentian</t>
  </si>
  <si>
    <t>Champion Huacaya Hengste Light</t>
  </si>
  <si>
    <t>Reserve Champion Huacaya Hengste Light</t>
  </si>
  <si>
    <t>Huacaya Hengste Fawn 6-12 Monate</t>
  </si>
  <si>
    <t>SR Santee GEORG</t>
  </si>
  <si>
    <t>06.06.2020</t>
  </si>
  <si>
    <t>AHL Tru Grazia</t>
  </si>
  <si>
    <t>AaG Luke Skywalker</t>
  </si>
  <si>
    <t>AaG Peruvian Indra</t>
  </si>
  <si>
    <t>aa Bueno</t>
  </si>
  <si>
    <t>aa Nero</t>
  </si>
  <si>
    <t>Samja</t>
  </si>
  <si>
    <t>Jan Luca</t>
  </si>
  <si>
    <t>Dreamer</t>
  </si>
  <si>
    <t>Kassandra</t>
  </si>
  <si>
    <t>AOP Gold Flake</t>
  </si>
  <si>
    <t>11.06.2020</t>
  </si>
  <si>
    <t xml:space="preserve">Traumland Olianta </t>
  </si>
  <si>
    <t>Ron</t>
  </si>
  <si>
    <t>16.06.2020</t>
  </si>
  <si>
    <t>FBA Casimir</t>
  </si>
  <si>
    <t>FBA Carmela</t>
  </si>
  <si>
    <t>Breitfeld Angelo</t>
  </si>
  <si>
    <t>30.06.2020</t>
  </si>
  <si>
    <t>AHL Inca's Mia</t>
  </si>
  <si>
    <t>Huacaya Hengste Fawn 2-4 Jahre</t>
  </si>
  <si>
    <t>SWH Iceman</t>
  </si>
  <si>
    <t>01.06.2018</t>
  </si>
  <si>
    <t>CJ Adriatic</t>
  </si>
  <si>
    <t>ALS Zafir</t>
  </si>
  <si>
    <t>08.07.2012</t>
  </si>
  <si>
    <t>ALS Amaze</t>
  </si>
  <si>
    <t xml:space="preserve">Strub Hans-Anton </t>
  </si>
  <si>
    <t>TOP Bronze Lennox</t>
  </si>
  <si>
    <t>05.06.2014</t>
  </si>
  <si>
    <t>Snowmass Bronze Sculptor (37546)</t>
  </si>
  <si>
    <t>Nusta (35175)</t>
  </si>
  <si>
    <t>Huacaya Hengste Fawn &gt;4 Jahre</t>
  </si>
  <si>
    <t>Champion Hengste Fawn</t>
  </si>
  <si>
    <t>Reserve Champion Hengste Fawn</t>
  </si>
  <si>
    <t>Huacaya Hengste Braun 6-12 Monate</t>
  </si>
  <si>
    <t xml:space="preserve">AAA Magus </t>
  </si>
  <si>
    <t>Sunaja</t>
  </si>
  <si>
    <t>SiAl Lesharo</t>
  </si>
  <si>
    <t>Inca van Diemen Storm Dancer</t>
  </si>
  <si>
    <t>ACR Pepita</t>
  </si>
  <si>
    <t>AHG Prince Teddy</t>
  </si>
  <si>
    <t>NOCTURNE PALADIUM</t>
  </si>
  <si>
    <t>Evita</t>
  </si>
  <si>
    <t>CoP Arry</t>
  </si>
  <si>
    <t>06.08.2020</t>
  </si>
  <si>
    <t xml:space="preserve">CoP Jana </t>
  </si>
  <si>
    <t>Arion</t>
  </si>
  <si>
    <t>Artus</t>
  </si>
  <si>
    <t>ALM Ziva</t>
  </si>
  <si>
    <t>Sunny</t>
  </si>
  <si>
    <t>30.08.2020</t>
  </si>
  <si>
    <t>AaW Felix</t>
  </si>
  <si>
    <t>21.03.2020</t>
  </si>
  <si>
    <t>Fabia LAH 048</t>
  </si>
  <si>
    <t>Huacaya Hengste Braun 1-2 Jahre</t>
  </si>
  <si>
    <t>SWH DaVinci</t>
  </si>
  <si>
    <t>13.06.2019</t>
  </si>
  <si>
    <t>ACR Wheeling</t>
  </si>
  <si>
    <t>AAA's Paul</t>
  </si>
  <si>
    <t>08.05.2019</t>
  </si>
  <si>
    <t>ASA Pamela</t>
  </si>
  <si>
    <t>AALPIN Nabucco</t>
  </si>
  <si>
    <t>04.06.2019</t>
  </si>
  <si>
    <t>nicht NWKS registriert</t>
  </si>
  <si>
    <t>AHP Grizzly</t>
  </si>
  <si>
    <t>04.07.2019</t>
  </si>
  <si>
    <t>Huacaya Hengste Braun 2-4 Jahre</t>
  </si>
  <si>
    <t>AHP Flint</t>
  </si>
  <si>
    <t>24.03.2018</t>
  </si>
  <si>
    <t>AHP Corona</t>
  </si>
  <si>
    <t>Ferris</t>
  </si>
  <si>
    <t>AAA Diva</t>
  </si>
  <si>
    <t>Straub Beat und Laiaida Priska</t>
  </si>
  <si>
    <t>AaF Floyd</t>
  </si>
  <si>
    <t>Waiheke Trail Blazer ET</t>
  </si>
  <si>
    <t>Nicht Registriert (40832)</t>
  </si>
  <si>
    <t>Champion Huacaya Hengste Braun</t>
  </si>
  <si>
    <t>Reserve Champion Huacaya Hengste Braun</t>
  </si>
  <si>
    <t>Huacaya Hengste Schwarz 6-12 Monate</t>
  </si>
  <si>
    <t>aa Lio</t>
  </si>
  <si>
    <t>31.07.2020</t>
  </si>
  <si>
    <t>Hero</t>
  </si>
  <si>
    <t>31.05.2020</t>
  </si>
  <si>
    <t>AOP Twix</t>
  </si>
  <si>
    <t>Traumland Negrita</t>
  </si>
  <si>
    <t>Roth Alexandra</t>
  </si>
  <si>
    <t>AAA Earl</t>
  </si>
  <si>
    <t>AAA Queen Elisabeth</t>
  </si>
  <si>
    <t>Palermo</t>
  </si>
  <si>
    <t>Wuschi</t>
  </si>
  <si>
    <t>SiAl Nodin</t>
  </si>
  <si>
    <t>SMG Willy</t>
  </si>
  <si>
    <t>ACR Silvera</t>
  </si>
  <si>
    <t>AaW Darian</t>
  </si>
  <si>
    <t>21.05.2020</t>
  </si>
  <si>
    <t>HTA Bandero</t>
  </si>
  <si>
    <t>AvG Romina</t>
  </si>
  <si>
    <t>AVF Jacko</t>
  </si>
  <si>
    <t>10.07.2020</t>
  </si>
  <si>
    <t>Kunja (45327)</t>
  </si>
  <si>
    <t>Huacaya Hengste Schwarz 2-4 Jahre</t>
  </si>
  <si>
    <t>NZ Black Magic Black Adder</t>
  </si>
  <si>
    <t>01.01.2018</t>
  </si>
  <si>
    <t>Softfoot Jeronimo ET</t>
  </si>
  <si>
    <t>NZ Black Magic Cracker Black Pearl</t>
  </si>
  <si>
    <t>AAA's Quinzy</t>
  </si>
  <si>
    <t>04.08.2017</t>
  </si>
  <si>
    <t>PGA Camilo</t>
  </si>
  <si>
    <t>26.09.2018</t>
  </si>
  <si>
    <t>PGA Chiara</t>
  </si>
  <si>
    <t>AaG Ikarus</t>
  </si>
  <si>
    <t>AaG Peruvian Duffy</t>
  </si>
  <si>
    <t>Huacaya Hengste Schwarz &gt; 4 Jahre</t>
  </si>
  <si>
    <t>AvU Nemo</t>
  </si>
  <si>
    <t>21.01.2017</t>
  </si>
  <si>
    <t>AHL Bronze Futurity</t>
  </si>
  <si>
    <t>TOP Dolly</t>
  </si>
  <si>
    <t>AaG Peruvian Caruso</t>
  </si>
  <si>
    <t>31.05.2011</t>
  </si>
  <si>
    <t>PAZ Negro</t>
  </si>
  <si>
    <t>AaG Peruvian Negra</t>
  </si>
  <si>
    <t>AaG Hurrican</t>
  </si>
  <si>
    <t>Trulla v. Toggenburg</t>
  </si>
  <si>
    <t>Champion Huacaya Hengste Schwarz</t>
  </si>
  <si>
    <t>Reserve Champion Huacaya Hengste Schwarz</t>
  </si>
  <si>
    <t>Huacaya Hengste Multi 6-12 Monate</t>
  </si>
  <si>
    <t>ALS Leochan</t>
  </si>
  <si>
    <t>05.06.2018</t>
  </si>
  <si>
    <t>ALS Pauline</t>
  </si>
  <si>
    <t>ACR Popcorn</t>
  </si>
  <si>
    <t>ACR melodie</t>
  </si>
  <si>
    <t>HAKIN 20</t>
  </si>
  <si>
    <t>18.07.2020</t>
  </si>
  <si>
    <t>Loren 17</t>
  </si>
  <si>
    <t>Jabe Appa Bonito</t>
  </si>
  <si>
    <t>09.08.2020</t>
  </si>
  <si>
    <t>CoP Adidas</t>
  </si>
  <si>
    <t>24.07.2020</t>
  </si>
  <si>
    <t>Aymara</t>
  </si>
  <si>
    <t>Breitfeld Onchao</t>
  </si>
  <si>
    <t>23.02.2019</t>
  </si>
  <si>
    <t>Tell Misty Octavious</t>
  </si>
  <si>
    <t>Sonja</t>
  </si>
  <si>
    <t>Huacaya Hengste Multi 2-4 Jahre</t>
  </si>
  <si>
    <t>Champion Huacaya Hengste Multi</t>
  </si>
  <si>
    <t>Reserve Champion Huacaya Hengste Multi</t>
  </si>
  <si>
    <t>Suri Hell 6-12 Monate</t>
  </si>
  <si>
    <t>CoP Alf</t>
  </si>
  <si>
    <t>Atila</t>
  </si>
  <si>
    <t>CoP Isie</t>
  </si>
  <si>
    <t>SR Maximus SAMUEL</t>
  </si>
  <si>
    <t>07.08.2020</t>
  </si>
  <si>
    <t>Paz Peruvian Chocoaquilla Maximus</t>
  </si>
  <si>
    <t>SR Royal Knight Sabrina</t>
  </si>
  <si>
    <t>Suri Hell 1-2 Jahre</t>
  </si>
  <si>
    <t>Whitney</t>
  </si>
  <si>
    <t>White</t>
  </si>
  <si>
    <t>20.06.2019</t>
  </si>
  <si>
    <t>Winny</t>
  </si>
  <si>
    <t>SR Maximus WHITE MAXI</t>
  </si>
  <si>
    <t>SR Don SPLENDOR</t>
  </si>
  <si>
    <t>13.09.2018</t>
  </si>
  <si>
    <t>PAZ Peruvian Don Appaloosa</t>
  </si>
  <si>
    <t>AHL Peruvian Whisper</t>
  </si>
  <si>
    <t>AHL JANE</t>
  </si>
  <si>
    <t>31.08.2017</t>
  </si>
  <si>
    <t xml:space="preserve">PAZ Peruvian Chocoauilla Maximus </t>
  </si>
  <si>
    <t xml:space="preserve">AHL JOYCE </t>
  </si>
  <si>
    <t xml:space="preserve">Alpakas Schlossmatte </t>
  </si>
  <si>
    <t>AZE Noah</t>
  </si>
  <si>
    <t>21.04.2018</t>
  </si>
  <si>
    <t>Nuno de Avenida</t>
  </si>
  <si>
    <t>Shakira</t>
  </si>
  <si>
    <t>Alpakazucht am Etzel</t>
  </si>
  <si>
    <t>Suri Hell 2-4 Jahre</t>
  </si>
  <si>
    <t>Suri Hell &gt;4 Jahre</t>
  </si>
  <si>
    <t>20.06.2015</t>
  </si>
  <si>
    <t>Royal Knight</t>
  </si>
  <si>
    <t>Champion Suri Hell</t>
  </si>
  <si>
    <t>Reserve Champion Suri Hell</t>
  </si>
  <si>
    <t>Suri Dunkel 6-12 Monate</t>
  </si>
  <si>
    <t>SR Maximus SUNNY</t>
  </si>
  <si>
    <t>11.09.2020</t>
  </si>
  <si>
    <t>Ginny</t>
  </si>
  <si>
    <t>AHL Monalia</t>
  </si>
  <si>
    <t>CoP Zelda</t>
  </si>
  <si>
    <t>27.07.2020</t>
  </si>
  <si>
    <t>AHL Emily</t>
  </si>
  <si>
    <t>SR Maximus MIA</t>
  </si>
  <si>
    <t>09.07.2020</t>
  </si>
  <si>
    <t>SR Maximus White Maxi</t>
  </si>
  <si>
    <t>Suri Dunkel 1-2 Jahre</t>
  </si>
  <si>
    <t>AAA Helvetia</t>
  </si>
  <si>
    <t>PAZ Peruvian Chocoaquilla Maximus Suri (39669)</t>
  </si>
  <si>
    <t>AHL WAIKIKI Suri (42399)</t>
  </si>
  <si>
    <t>Zumbrunnen Erika</t>
  </si>
  <si>
    <t>Suri Dunkel 2-4 Jahre</t>
  </si>
  <si>
    <t>Milagro</t>
  </si>
  <si>
    <t>12.05.2018</t>
  </si>
  <si>
    <t>PAZ Peruvian Cana</t>
  </si>
  <si>
    <t>PAZ Peruvian Melanie</t>
  </si>
  <si>
    <t>AlpacAlpin</t>
  </si>
  <si>
    <t>Champion Suri Dunkel</t>
  </si>
  <si>
    <t>Reserve Champion Suri Dunkel</t>
  </si>
  <si>
    <t>Name</t>
  </si>
  <si>
    <t>Rasse</t>
  </si>
  <si>
    <t>Geschlecht</t>
  </si>
  <si>
    <t>Besitzer</t>
  </si>
  <si>
    <t>Huacaya Hengste Grau 6-12 Monate</t>
  </si>
  <si>
    <t>AOP Zhar´s Junior</t>
  </si>
  <si>
    <t>20.03.2020</t>
  </si>
  <si>
    <t>NZSummerhiull Grey Zhar</t>
  </si>
  <si>
    <t>NZSummerhill Signature Chantilly Lace</t>
  </si>
  <si>
    <t>AvG Marengo</t>
  </si>
  <si>
    <t>AOP Kauri</t>
  </si>
  <si>
    <t>AOP Silver Fern</t>
  </si>
  <si>
    <t>Benleigh Sancho ET</t>
  </si>
  <si>
    <t>NZSummerhill Signature Midori</t>
  </si>
  <si>
    <t>Breitfeld Pal's Ferdinand</t>
  </si>
  <si>
    <t>25.08.2020</t>
  </si>
  <si>
    <t>AHG Nando</t>
  </si>
  <si>
    <t>ACR Nutella</t>
  </si>
  <si>
    <t>PGA Colin</t>
  </si>
  <si>
    <t>29.08.2020</t>
  </si>
  <si>
    <t>Breitfeld Valiente</t>
  </si>
  <si>
    <t>20.07.2020</t>
  </si>
  <si>
    <t>APP Venus</t>
  </si>
  <si>
    <t>Hebron v. Toggenburg</t>
  </si>
  <si>
    <t>Ikarus v. Toggenburg</t>
  </si>
  <si>
    <t>Haifa v. Toggenburg</t>
  </si>
  <si>
    <t xml:space="preserve">SiAl Mika </t>
  </si>
  <si>
    <t>FDA Bisturi‘s Gray Ghost Rider</t>
  </si>
  <si>
    <t xml:space="preserve">Traumland Quetchua </t>
  </si>
  <si>
    <t>ACR Silverbird</t>
  </si>
  <si>
    <t>Inca Grey Flyte Santorin</t>
  </si>
  <si>
    <t>ACR Silver Girl</t>
  </si>
  <si>
    <t>Huacaya Hengste Grau 1-2 Jahre</t>
  </si>
  <si>
    <t>AOP Mystic Grey</t>
  </si>
  <si>
    <t>28.01.2020</t>
  </si>
  <si>
    <t>NZ Black Magic Signature Black Opium</t>
  </si>
  <si>
    <t>ACR Galileo</t>
  </si>
  <si>
    <t>15.06.2019</t>
  </si>
  <si>
    <t>Inca Van Diemen Storm Dancer</t>
  </si>
  <si>
    <t>ACR Ruby</t>
  </si>
  <si>
    <t>SiAl Mingan</t>
  </si>
  <si>
    <t>Traumland Quechua</t>
  </si>
  <si>
    <t>AvU Bryan</t>
  </si>
  <si>
    <t>24.06.2019</t>
  </si>
  <si>
    <t>TOP Amy</t>
  </si>
  <si>
    <t>Huacaya Hengste Grau 2-4 Jahre</t>
  </si>
  <si>
    <t>AHL Felice</t>
  </si>
  <si>
    <t>11.08.2018</t>
  </si>
  <si>
    <t>High Plains Bläck Tastic</t>
  </si>
  <si>
    <t>AvG Geronimo</t>
  </si>
  <si>
    <t>08.06.2018</t>
  </si>
  <si>
    <t>AvU Narvik</t>
  </si>
  <si>
    <t>04.09.2018</t>
  </si>
  <si>
    <t>AvU Adina</t>
  </si>
  <si>
    <t>CoP Danny</t>
  </si>
  <si>
    <t>12.08.2016</t>
  </si>
  <si>
    <t>ADC Dimitri</t>
  </si>
  <si>
    <t xml:space="preserve">Camelids of Pailly   </t>
  </si>
  <si>
    <t>Merlin</t>
  </si>
  <si>
    <t>19.11.2015</t>
  </si>
  <si>
    <t>AZS Archie</t>
  </si>
  <si>
    <t>AZS Aphrodite</t>
  </si>
  <si>
    <t>Huacaya Hengste Grau &gt;4 Jahre</t>
  </si>
  <si>
    <t>Champion Huacaya Hengste Grau</t>
  </si>
  <si>
    <t>Gesamttotal 50/50</t>
  </si>
  <si>
    <t>Reserve Champion Stuten Grau</t>
  </si>
  <si>
    <t>Champion Hengste Weiss</t>
  </si>
  <si>
    <t>Reserve Champion Hengste Weiss</t>
  </si>
  <si>
    <t>Champion Hengste Braun</t>
  </si>
  <si>
    <t>Reserve Champion Hengste Braun</t>
  </si>
  <si>
    <t>Champion Hengste Schwarz</t>
  </si>
  <si>
    <t>Reserve Champion Hengste Schwarz</t>
  </si>
  <si>
    <t>Champion Hengste Grau</t>
  </si>
  <si>
    <t>Reserve Champion Hengste Grau</t>
  </si>
  <si>
    <t>Champion Hengste Multi</t>
  </si>
  <si>
    <t>Reserve Champion Hengste Multi</t>
  </si>
  <si>
    <t>Champion Stuten Multi</t>
  </si>
  <si>
    <t>Reserve Champion Stuten Multi</t>
  </si>
  <si>
    <t xml:space="preserve">Champion Stuten Grau </t>
  </si>
  <si>
    <t>Champion Hengste Light</t>
  </si>
  <si>
    <t>Reserve Champion Hengste Light</t>
  </si>
  <si>
    <t>Reserve Champion Huacaya Hengste Grau</t>
  </si>
  <si>
    <t>Reserve Grand Champion Huacaya Hengste</t>
  </si>
  <si>
    <t>Res. Grand Champion Huacaya Hengste</t>
  </si>
  <si>
    <t>Res. Grand Champion Huacaya Stuten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</si>
</sst>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"/>
    <numFmt numFmtId="187" formatCode="dd/mm/yyyy;@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8"/>
      <name val="Helv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8"/>
      <name val="Helv"/>
      <family val="2"/>
    </font>
    <font>
      <b/>
      <sz val="12"/>
      <color indexed="8"/>
      <name val="Helv"/>
      <family val="2"/>
    </font>
    <font>
      <b/>
      <sz val="16"/>
      <color indexed="8"/>
      <name val="Helv"/>
      <family val="2"/>
    </font>
    <font>
      <sz val="8"/>
      <color indexed="8"/>
      <name val="Helv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Helv"/>
      <family val="2"/>
    </font>
    <font>
      <b/>
      <sz val="12"/>
      <color theme="1"/>
      <name val="Helv"/>
      <family val="2"/>
    </font>
    <font>
      <b/>
      <sz val="16"/>
      <color theme="1"/>
      <name val="Helv"/>
      <family val="2"/>
    </font>
    <font>
      <sz val="8"/>
      <color theme="1"/>
      <name val="Helv"/>
      <family val="2"/>
    </font>
    <font>
      <sz val="8"/>
      <color rgb="FF000000"/>
      <name val="Helv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83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28" borderId="0" applyNumberFormat="0" applyBorder="0" applyAlignment="0" applyProtection="0"/>
    <xf numFmtId="18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5" fillId="33" borderId="10" xfId="0" applyNumberFormat="1" applyFont="1" applyFill="1" applyBorder="1" applyAlignment="1">
      <alignment/>
    </xf>
    <xf numFmtId="49" fontId="45" fillId="33" borderId="10" xfId="0" applyNumberFormat="1" applyFont="1" applyFill="1" applyBorder="1" applyAlignment="1">
      <alignment vertical="center"/>
    </xf>
    <xf numFmtId="49" fontId="45" fillId="33" borderId="10" xfId="0" applyNumberFormat="1" applyFont="1" applyFill="1" applyBorder="1" applyAlignment="1">
      <alignment/>
    </xf>
    <xf numFmtId="186" fontId="45" fillId="33" borderId="10" xfId="0" applyNumberFormat="1" applyFont="1" applyFill="1" applyBorder="1" applyAlignment="1">
      <alignment/>
    </xf>
    <xf numFmtId="49" fontId="45" fillId="33" borderId="10" xfId="0" applyNumberFormat="1" applyFont="1" applyFill="1" applyBorder="1" applyAlignment="1">
      <alignment horizontal="left" vertical="center"/>
    </xf>
    <xf numFmtId="49" fontId="45" fillId="33" borderId="10" xfId="0" applyNumberFormat="1" applyFont="1" applyFill="1" applyBorder="1" applyAlignment="1">
      <alignment vertical="center" wrapText="1"/>
    </xf>
    <xf numFmtId="14" fontId="45" fillId="33" borderId="10" xfId="0" applyNumberFormat="1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left"/>
    </xf>
    <xf numFmtId="186" fontId="45" fillId="33" borderId="10" xfId="0" applyNumberFormat="1" applyFont="1" applyFill="1" applyBorder="1" applyAlignment="1">
      <alignment horizontal="left"/>
    </xf>
    <xf numFmtId="186" fontId="45" fillId="0" borderId="10" xfId="0" applyNumberFormat="1" applyFont="1" applyBorder="1" applyAlignment="1">
      <alignment/>
    </xf>
    <xf numFmtId="186" fontId="45" fillId="0" borderId="10" xfId="0" applyNumberFormat="1" applyFont="1" applyBorder="1" applyAlignment="1">
      <alignment textRotation="45"/>
    </xf>
    <xf numFmtId="49" fontId="45" fillId="0" borderId="11" xfId="0" applyNumberFormat="1" applyFont="1" applyBorder="1" applyAlignment="1">
      <alignment horizontal="left" vertical="center" textRotation="90"/>
    </xf>
    <xf numFmtId="49" fontId="45" fillId="0" borderId="11" xfId="0" applyNumberFormat="1" applyFont="1" applyBorder="1" applyAlignment="1">
      <alignment horizontal="left" vertical="center" textRotation="90" wrapText="1"/>
    </xf>
    <xf numFmtId="49" fontId="45" fillId="0" borderId="11" xfId="0" applyNumberFormat="1" applyFont="1" applyBorder="1" applyAlignment="1">
      <alignment horizontal="center" vertical="center" textRotation="90"/>
    </xf>
    <xf numFmtId="49" fontId="45" fillId="33" borderId="0" xfId="0" applyNumberFormat="1" applyFont="1" applyFill="1" applyBorder="1" applyAlignment="1">
      <alignment/>
    </xf>
    <xf numFmtId="49" fontId="45" fillId="33" borderId="0" xfId="0" applyNumberFormat="1" applyFont="1" applyFill="1" applyBorder="1" applyAlignment="1">
      <alignment vertical="center"/>
    </xf>
    <xf numFmtId="49" fontId="45" fillId="33" borderId="0" xfId="0" applyNumberFormat="1" applyFont="1" applyFill="1" applyBorder="1" applyAlignment="1">
      <alignment/>
    </xf>
    <xf numFmtId="186" fontId="45" fillId="33" borderId="0" xfId="0" applyNumberFormat="1" applyFont="1" applyFill="1" applyBorder="1" applyAlignment="1">
      <alignment/>
    </xf>
    <xf numFmtId="186" fontId="42" fillId="33" borderId="10" xfId="0" applyNumberFormat="1" applyFont="1" applyFill="1" applyBorder="1" applyAlignment="1">
      <alignment/>
    </xf>
    <xf numFmtId="49" fontId="2" fillId="33" borderId="10" xfId="45" applyNumberFormat="1" applyFont="1" applyFill="1" applyBorder="1" applyAlignment="1">
      <alignment vertical="center" wrapText="1"/>
      <protection/>
    </xf>
    <xf numFmtId="49" fontId="2" fillId="33" borderId="10" xfId="45" applyNumberFormat="1" applyFont="1" applyFill="1" applyBorder="1" applyAlignment="1">
      <alignment vertical="center"/>
      <protection/>
    </xf>
    <xf numFmtId="14" fontId="2" fillId="33" borderId="10" xfId="45" applyNumberFormat="1" applyFont="1" applyFill="1" applyBorder="1" applyAlignment="1">
      <alignment horizontal="left" vertical="center" wrapText="1"/>
      <protection/>
    </xf>
    <xf numFmtId="49" fontId="2" fillId="33" borderId="10" xfId="45" applyNumberFormat="1" applyFont="1" applyFill="1" applyBorder="1" applyAlignment="1">
      <alignment horizontal="left"/>
      <protection/>
    </xf>
    <xf numFmtId="187" fontId="45" fillId="33" borderId="10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vertical="center"/>
    </xf>
    <xf numFmtId="14" fontId="46" fillId="33" borderId="10" xfId="0" applyNumberFormat="1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left"/>
    </xf>
    <xf numFmtId="186" fontId="46" fillId="33" borderId="10" xfId="0" applyNumberFormat="1" applyFont="1" applyFill="1" applyBorder="1" applyAlignment="1">
      <alignment horizontal="left"/>
    </xf>
    <xf numFmtId="2" fontId="42" fillId="0" borderId="0" xfId="0" applyNumberFormat="1" applyFont="1" applyAlignment="1">
      <alignment/>
    </xf>
    <xf numFmtId="2" fontId="45" fillId="33" borderId="10" xfId="0" applyNumberFormat="1" applyFont="1" applyFill="1" applyBorder="1" applyAlignment="1">
      <alignment horizontal="left"/>
    </xf>
    <xf numFmtId="2" fontId="45" fillId="33" borderId="10" xfId="0" applyNumberFormat="1" applyFont="1" applyFill="1" applyBorder="1" applyAlignment="1">
      <alignment/>
    </xf>
    <xf numFmtId="2" fontId="46" fillId="33" borderId="10" xfId="0" applyNumberFormat="1" applyFont="1" applyFill="1" applyBorder="1" applyAlignment="1">
      <alignment horizontal="left"/>
    </xf>
    <xf numFmtId="49" fontId="46" fillId="33" borderId="10" xfId="0" applyNumberFormat="1" applyFont="1" applyFill="1" applyBorder="1" applyAlignment="1">
      <alignment/>
    </xf>
    <xf numFmtId="49" fontId="46" fillId="33" borderId="10" xfId="0" applyNumberFormat="1" applyFont="1" applyFill="1" applyBorder="1" applyAlignment="1">
      <alignment/>
    </xf>
    <xf numFmtId="186" fontId="46" fillId="33" borderId="10" xfId="0" applyNumberFormat="1" applyFont="1" applyFill="1" applyBorder="1" applyAlignment="1">
      <alignment/>
    </xf>
    <xf numFmtId="0" fontId="46" fillId="34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49" fontId="45" fillId="33" borderId="0" xfId="0" applyNumberFormat="1" applyFont="1" applyFill="1" applyBorder="1" applyAlignment="1">
      <alignment vertical="center" wrapText="1"/>
    </xf>
    <xf numFmtId="186" fontId="42" fillId="33" borderId="0" xfId="0" applyNumberFormat="1" applyFont="1" applyFill="1" applyBorder="1" applyAlignment="1">
      <alignment/>
    </xf>
    <xf numFmtId="49" fontId="2" fillId="33" borderId="0" xfId="45" applyNumberFormat="1" applyFont="1" applyFill="1" applyBorder="1" applyAlignment="1">
      <alignment vertical="center" wrapText="1"/>
      <protection/>
    </xf>
    <xf numFmtId="49" fontId="2" fillId="33" borderId="0" xfId="45" applyNumberFormat="1" applyFont="1" applyFill="1" applyBorder="1" applyAlignment="1">
      <alignment vertical="center"/>
      <protection/>
    </xf>
    <xf numFmtId="14" fontId="2" fillId="33" borderId="0" xfId="45" applyNumberFormat="1" applyFont="1" applyFill="1" applyBorder="1" applyAlignment="1">
      <alignment horizontal="left" vertical="center" wrapText="1"/>
      <protection/>
    </xf>
    <xf numFmtId="49" fontId="2" fillId="33" borderId="0" xfId="45" applyNumberFormat="1" applyFont="1" applyFill="1" applyBorder="1" applyAlignment="1">
      <alignment horizontal="left"/>
      <protection/>
    </xf>
    <xf numFmtId="2" fontId="45" fillId="33" borderId="0" xfId="0" applyNumberFormat="1" applyFont="1" applyFill="1" applyBorder="1" applyAlignment="1">
      <alignment/>
    </xf>
    <xf numFmtId="49" fontId="46" fillId="35" borderId="10" xfId="0" applyNumberFormat="1" applyFont="1" applyFill="1" applyBorder="1" applyAlignment="1">
      <alignment vertical="center" wrapText="1"/>
    </xf>
    <xf numFmtId="49" fontId="46" fillId="35" borderId="10" xfId="0" applyNumberFormat="1" applyFont="1" applyFill="1" applyBorder="1" applyAlignment="1">
      <alignment vertical="center"/>
    </xf>
    <xf numFmtId="14" fontId="46" fillId="35" borderId="10" xfId="0" applyNumberFormat="1" applyFont="1" applyFill="1" applyBorder="1" applyAlignment="1">
      <alignment horizontal="left" vertical="center" wrapText="1"/>
    </xf>
    <xf numFmtId="14" fontId="45" fillId="33" borderId="0" xfId="0" applyNumberFormat="1" applyFont="1" applyFill="1" applyBorder="1" applyAlignment="1">
      <alignment horizontal="left" vertical="center" wrapText="1"/>
    </xf>
    <xf numFmtId="49" fontId="45" fillId="33" borderId="0" xfId="0" applyNumberFormat="1" applyFont="1" applyFill="1" applyBorder="1" applyAlignment="1">
      <alignment horizontal="left"/>
    </xf>
    <xf numFmtId="186" fontId="45" fillId="33" borderId="0" xfId="0" applyNumberFormat="1" applyFont="1" applyFill="1" applyBorder="1" applyAlignment="1">
      <alignment horizontal="left"/>
    </xf>
    <xf numFmtId="49" fontId="47" fillId="33" borderId="10" xfId="0" applyNumberFormat="1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vertical="center"/>
    </xf>
    <xf numFmtId="14" fontId="47" fillId="33" borderId="1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186" fontId="45" fillId="0" borderId="0" xfId="0" applyNumberFormat="1" applyFont="1" applyAlignment="1">
      <alignment/>
    </xf>
    <xf numFmtId="14" fontId="48" fillId="33" borderId="10" xfId="0" applyNumberFormat="1" applyFont="1" applyFill="1" applyBorder="1" applyAlignment="1">
      <alignment horizontal="justify" wrapText="1"/>
    </xf>
    <xf numFmtId="0" fontId="48" fillId="33" borderId="10" xfId="0" applyFont="1" applyFill="1" applyBorder="1" applyAlignment="1">
      <alignment/>
    </xf>
    <xf numFmtId="49" fontId="2" fillId="36" borderId="10" xfId="45" applyNumberFormat="1" applyFont="1" applyFill="1" applyBorder="1" applyAlignment="1">
      <alignment vertical="center" wrapText="1"/>
      <protection/>
    </xf>
    <xf numFmtId="49" fontId="2" fillId="36" borderId="10" xfId="45" applyNumberFormat="1" applyFont="1" applyFill="1" applyBorder="1" applyAlignment="1">
      <alignment vertical="center"/>
      <protection/>
    </xf>
    <xf numFmtId="14" fontId="2" fillId="36" borderId="10" xfId="45" applyNumberFormat="1" applyFont="1" applyFill="1" applyBorder="1" applyAlignment="1">
      <alignment horizontal="left" vertical="center" wrapText="1"/>
      <protection/>
    </xf>
    <xf numFmtId="186" fontId="42" fillId="33" borderId="12" xfId="0" applyNumberFormat="1" applyFont="1" applyFill="1" applyBorder="1" applyAlignment="1">
      <alignment/>
    </xf>
    <xf numFmtId="49" fontId="45" fillId="33" borderId="13" xfId="0" applyNumberFormat="1" applyFont="1" applyFill="1" applyBorder="1" applyAlignment="1">
      <alignment vertical="center" wrapText="1"/>
    </xf>
    <xf numFmtId="49" fontId="45" fillId="33" borderId="13" xfId="0" applyNumberFormat="1" applyFont="1" applyFill="1" applyBorder="1" applyAlignment="1">
      <alignment vertical="center"/>
    </xf>
    <xf numFmtId="14" fontId="45" fillId="33" borderId="13" xfId="0" applyNumberFormat="1" applyFont="1" applyFill="1" applyBorder="1" applyAlignment="1">
      <alignment horizontal="left" vertical="center" wrapText="1"/>
    </xf>
    <xf numFmtId="186" fontId="45" fillId="33" borderId="13" xfId="0" applyNumberFormat="1" applyFont="1" applyFill="1" applyBorder="1" applyAlignment="1">
      <alignment/>
    </xf>
    <xf numFmtId="49" fontId="45" fillId="33" borderId="13" xfId="0" applyNumberFormat="1" applyFont="1" applyFill="1" applyBorder="1" applyAlignment="1">
      <alignment horizontal="left"/>
    </xf>
    <xf numFmtId="186" fontId="45" fillId="33" borderId="13" xfId="0" applyNumberFormat="1" applyFont="1" applyFill="1" applyBorder="1" applyAlignment="1">
      <alignment horizontal="left"/>
    </xf>
    <xf numFmtId="49" fontId="46" fillId="33" borderId="0" xfId="0" applyNumberFormat="1" applyFont="1" applyFill="1" applyBorder="1" applyAlignment="1">
      <alignment vertical="center" wrapText="1"/>
    </xf>
    <xf numFmtId="49" fontId="46" fillId="33" borderId="0" xfId="0" applyNumberFormat="1" applyFont="1" applyFill="1" applyBorder="1" applyAlignment="1">
      <alignment vertical="center"/>
    </xf>
    <xf numFmtId="14" fontId="46" fillId="33" borderId="0" xfId="0" applyNumberFormat="1" applyFont="1" applyFill="1" applyBorder="1" applyAlignment="1">
      <alignment horizontal="left" vertical="center" wrapText="1"/>
    </xf>
    <xf numFmtId="49" fontId="47" fillId="37" borderId="10" xfId="0" applyNumberFormat="1" applyFont="1" applyFill="1" applyBorder="1" applyAlignment="1">
      <alignment vertical="center" wrapText="1"/>
    </xf>
    <xf numFmtId="49" fontId="47" fillId="37" borderId="10" xfId="0" applyNumberFormat="1" applyFont="1" applyFill="1" applyBorder="1" applyAlignment="1">
      <alignment vertical="center"/>
    </xf>
    <xf numFmtId="14" fontId="47" fillId="37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86" fontId="45" fillId="0" borderId="10" xfId="0" applyNumberFormat="1" applyFont="1" applyFill="1" applyBorder="1" applyAlignment="1">
      <alignment/>
    </xf>
    <xf numFmtId="2" fontId="45" fillId="33" borderId="0" xfId="0" applyNumberFormat="1" applyFont="1" applyFill="1" applyBorder="1" applyAlignment="1">
      <alignment horizontal="left"/>
    </xf>
    <xf numFmtId="49" fontId="45" fillId="33" borderId="0" xfId="0" applyNumberFormat="1" applyFont="1" applyFill="1" applyBorder="1" applyAlignment="1">
      <alignment horizontal="left" vertical="center" wrapText="1"/>
    </xf>
    <xf numFmtId="49" fontId="47" fillId="33" borderId="0" xfId="0" applyNumberFormat="1" applyFont="1" applyFill="1" applyBorder="1" applyAlignment="1">
      <alignment vertical="center" wrapText="1"/>
    </xf>
    <xf numFmtId="49" fontId="47" fillId="33" borderId="0" xfId="0" applyNumberFormat="1" applyFont="1" applyFill="1" applyBorder="1" applyAlignment="1">
      <alignment vertical="center"/>
    </xf>
    <xf numFmtId="14" fontId="47" fillId="33" borderId="0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Border="1" applyAlignment="1">
      <alignment horizontal="left"/>
    </xf>
    <xf numFmtId="186" fontId="46" fillId="33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2" fillId="36" borderId="0" xfId="45" applyNumberFormat="1" applyFont="1" applyFill="1" applyBorder="1" applyAlignment="1">
      <alignment vertical="center" wrapText="1"/>
      <protection/>
    </xf>
    <xf numFmtId="49" fontId="2" fillId="36" borderId="0" xfId="45" applyNumberFormat="1" applyFont="1" applyFill="1" applyBorder="1" applyAlignment="1">
      <alignment vertical="center"/>
      <protection/>
    </xf>
    <xf numFmtId="14" fontId="2" fillId="36" borderId="0" xfId="45" applyNumberFormat="1" applyFont="1" applyFill="1" applyBorder="1" applyAlignment="1">
      <alignment horizontal="left" vertical="center" wrapText="1"/>
      <protection/>
    </xf>
    <xf numFmtId="49" fontId="45" fillId="0" borderId="13" xfId="0" applyNumberFormat="1" applyFont="1" applyBorder="1" applyAlignment="1">
      <alignment horizontal="center" vertical="center" textRotation="90"/>
    </xf>
    <xf numFmtId="49" fontId="45" fillId="0" borderId="11" xfId="0" applyNumberFormat="1" applyFont="1" applyBorder="1" applyAlignment="1">
      <alignment horizontal="center" vertical="center" textRotation="90"/>
    </xf>
    <xf numFmtId="49" fontId="45" fillId="0" borderId="13" xfId="0" applyNumberFormat="1" applyFont="1" applyBorder="1" applyAlignment="1">
      <alignment horizontal="left" vertical="center" textRotation="90" wrapText="1"/>
    </xf>
    <xf numFmtId="49" fontId="45" fillId="0" borderId="11" xfId="0" applyNumberFormat="1" applyFont="1" applyBorder="1" applyAlignment="1">
      <alignment horizontal="left" vertical="center" textRotation="90" wrapText="1"/>
    </xf>
    <xf numFmtId="49" fontId="45" fillId="0" borderId="13" xfId="0" applyNumberFormat="1" applyFont="1" applyBorder="1" applyAlignment="1">
      <alignment horizontal="left" vertical="center" textRotation="90"/>
    </xf>
    <xf numFmtId="49" fontId="45" fillId="0" borderId="11" xfId="0" applyNumberFormat="1" applyFont="1" applyBorder="1" applyAlignment="1">
      <alignment horizontal="left" vertical="center" textRotation="9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iruedi\Library\Containers\com.apple.mail\Data\Library\Mail%20Downloads\49BACBDF-38FC-4140-AE79-89CAA581D8D8\Daten%20Show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tt1"/>
      <sheetName val="Tabelle1"/>
      <sheetName val="Transport"/>
      <sheetName val="Blat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38"/>
  <sheetViews>
    <sheetView tabSelected="1" zoomScalePageLayoutView="0" workbookViewId="0" topLeftCell="A1">
      <pane ySplit="1" topLeftCell="A149" activePane="bottomLeft" state="frozen"/>
      <selection pane="topLeft" activeCell="A1" sqref="A1"/>
      <selection pane="bottomLeft" activeCell="H1" sqref="H1:BM16384"/>
    </sheetView>
  </sheetViews>
  <sheetFormatPr defaultColWidth="10.875" defaultRowHeight="15.75"/>
  <cols>
    <col min="1" max="7" width="10.875" style="1" customWidth="1"/>
    <col min="8" max="8" width="16.625" style="1" customWidth="1"/>
    <col min="9" max="17" width="4.375" style="1" customWidth="1"/>
    <col min="18" max="53" width="4.375" style="34" customWidth="1"/>
    <col min="54" max="54" width="7.375" style="34" customWidth="1"/>
    <col min="55" max="66" width="4.375" style="34" customWidth="1"/>
    <col min="67" max="67" width="10.875" style="34" customWidth="1"/>
    <col min="68" max="68" width="15.50390625" style="34" customWidth="1"/>
    <col min="69" max="69" width="11.875" style="34" customWidth="1"/>
    <col min="70" max="16384" width="10.875" style="1" customWidth="1"/>
  </cols>
  <sheetData>
    <row r="1" spans="1:65" ht="102">
      <c r="A1" s="15" t="s">
        <v>765</v>
      </c>
      <c r="B1" s="15" t="s">
        <v>766</v>
      </c>
      <c r="C1" s="15" t="s">
        <v>36</v>
      </c>
      <c r="D1" s="15" t="s">
        <v>767</v>
      </c>
      <c r="E1" s="16" t="s">
        <v>38</v>
      </c>
      <c r="F1" s="17" t="s">
        <v>39</v>
      </c>
      <c r="G1" s="17" t="s">
        <v>40</v>
      </c>
      <c r="H1" s="17" t="s">
        <v>768</v>
      </c>
      <c r="I1" s="14" t="s">
        <v>42</v>
      </c>
      <c r="J1" s="14" t="s">
        <v>43</v>
      </c>
      <c r="K1" s="14" t="s">
        <v>44</v>
      </c>
      <c r="L1" s="14" t="s">
        <v>45</v>
      </c>
      <c r="M1" s="14" t="s">
        <v>46</v>
      </c>
      <c r="N1" s="14" t="s">
        <v>47</v>
      </c>
      <c r="O1" s="14" t="s">
        <v>48</v>
      </c>
      <c r="P1" s="14" t="s">
        <v>49</v>
      </c>
      <c r="Q1" s="14" t="s">
        <v>50</v>
      </c>
      <c r="R1" s="14" t="s">
        <v>51</v>
      </c>
      <c r="S1" s="14" t="s">
        <v>52</v>
      </c>
      <c r="T1" s="14" t="s">
        <v>53</v>
      </c>
      <c r="U1" s="14" t="s">
        <v>54</v>
      </c>
      <c r="V1" s="14" t="s">
        <v>55</v>
      </c>
      <c r="W1" s="14" t="s">
        <v>56</v>
      </c>
      <c r="X1" s="14" t="s">
        <v>57</v>
      </c>
      <c r="Y1" s="14" t="s">
        <v>58</v>
      </c>
      <c r="Z1" s="14" t="s">
        <v>59</v>
      </c>
      <c r="AA1" s="14" t="s">
        <v>60</v>
      </c>
      <c r="AB1" s="14" t="s">
        <v>61</v>
      </c>
      <c r="AC1" s="14" t="s">
        <v>62</v>
      </c>
      <c r="AD1" s="14" t="s">
        <v>63</v>
      </c>
      <c r="AE1" s="14" t="s">
        <v>64</v>
      </c>
      <c r="AF1" s="14" t="s">
        <v>65</v>
      </c>
      <c r="AG1" s="14" t="s">
        <v>66</v>
      </c>
      <c r="AH1" s="14" t="s">
        <v>67</v>
      </c>
      <c r="AI1" s="14" t="s">
        <v>68</v>
      </c>
      <c r="AJ1" s="14" t="s">
        <v>69</v>
      </c>
      <c r="AK1" s="14" t="s">
        <v>70</v>
      </c>
      <c r="AL1" s="14" t="s">
        <v>71</v>
      </c>
      <c r="AM1" s="14" t="s">
        <v>72</v>
      </c>
      <c r="AN1" s="14" t="s">
        <v>73</v>
      </c>
      <c r="AO1" s="14" t="s">
        <v>74</v>
      </c>
      <c r="AP1" s="14" t="s">
        <v>75</v>
      </c>
      <c r="AQ1" s="14" t="s">
        <v>76</v>
      </c>
      <c r="AR1" s="14" t="s">
        <v>77</v>
      </c>
      <c r="AS1" s="14" t="s">
        <v>78</v>
      </c>
      <c r="AT1" s="14" t="s">
        <v>79</v>
      </c>
      <c r="AU1" s="14" t="s">
        <v>80</v>
      </c>
      <c r="AV1" s="14" t="s">
        <v>81</v>
      </c>
      <c r="AW1" s="14" t="s">
        <v>82</v>
      </c>
      <c r="AX1" s="14" t="s">
        <v>83</v>
      </c>
      <c r="AY1" s="14" t="s">
        <v>84</v>
      </c>
      <c r="AZ1" s="14" t="s">
        <v>85</v>
      </c>
      <c r="BA1" s="14" t="s">
        <v>86</v>
      </c>
      <c r="BB1" s="14" t="s">
        <v>87</v>
      </c>
      <c r="BC1" s="14" t="s">
        <v>88</v>
      </c>
      <c r="BD1" s="14" t="s">
        <v>89</v>
      </c>
      <c r="BE1" s="14" t="s">
        <v>90</v>
      </c>
      <c r="BF1" s="14" t="s">
        <v>91</v>
      </c>
      <c r="BG1" s="14" t="s">
        <v>92</v>
      </c>
      <c r="BH1" s="14" t="s">
        <v>93</v>
      </c>
      <c r="BI1" s="14" t="s">
        <v>94</v>
      </c>
      <c r="BJ1" s="14" t="s">
        <v>95</v>
      </c>
      <c r="BK1" s="14" t="s">
        <v>96</v>
      </c>
      <c r="BL1" s="14" t="s">
        <v>97</v>
      </c>
      <c r="BM1" s="14" t="s">
        <v>829</v>
      </c>
    </row>
    <row r="4" ht="19.5">
      <c r="A4" s="3" t="s">
        <v>0</v>
      </c>
    </row>
    <row r="5" ht="15.75">
      <c r="A5" s="1" t="s">
        <v>1</v>
      </c>
    </row>
    <row r="6" ht="15.75">
      <c r="A6" s="1" t="s">
        <v>2</v>
      </c>
    </row>
    <row r="8" ht="15.75">
      <c r="A8" s="2" t="s">
        <v>3</v>
      </c>
    </row>
    <row r="9" spans="1:66" ht="15.75">
      <c r="A9" s="91" t="s">
        <v>4</v>
      </c>
      <c r="B9" s="92" t="s">
        <v>5</v>
      </c>
      <c r="C9" s="92" t="s">
        <v>6</v>
      </c>
      <c r="D9" s="93" t="s">
        <v>7</v>
      </c>
      <c r="E9" s="91" t="s">
        <v>8</v>
      </c>
      <c r="F9" s="91" t="s">
        <v>9</v>
      </c>
      <c r="G9" s="91" t="s">
        <v>10</v>
      </c>
      <c r="H9" s="93" t="s">
        <v>11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>
        <v>1</v>
      </c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5">
        <f>100-SUM(I9:BA9)</f>
        <v>99</v>
      </c>
      <c r="BC9" s="94">
        <v>24</v>
      </c>
      <c r="BD9" s="94">
        <v>8</v>
      </c>
      <c r="BE9" s="94">
        <v>4.5</v>
      </c>
      <c r="BF9" s="94">
        <v>8.5</v>
      </c>
      <c r="BG9" s="94">
        <v>8</v>
      </c>
      <c r="BH9" s="94">
        <v>8.5</v>
      </c>
      <c r="BI9" s="94">
        <v>8.5</v>
      </c>
      <c r="BJ9" s="94">
        <v>10</v>
      </c>
      <c r="BK9" s="94">
        <v>9</v>
      </c>
      <c r="BL9" s="94">
        <f>SUM(BC9:BK9)</f>
        <v>89</v>
      </c>
      <c r="BM9" s="94">
        <v>94</v>
      </c>
      <c r="BN9" s="2" t="s">
        <v>3</v>
      </c>
    </row>
    <row r="10" ht="15.75"/>
    <row r="11" ht="15.75">
      <c r="A11" s="2" t="s">
        <v>12</v>
      </c>
    </row>
    <row r="12" spans="1:66" ht="15.75">
      <c r="A12" s="4" t="s">
        <v>13</v>
      </c>
      <c r="B12" s="5" t="s">
        <v>14</v>
      </c>
      <c r="C12" s="5" t="s">
        <v>15</v>
      </c>
      <c r="D12" s="6" t="s">
        <v>16</v>
      </c>
      <c r="E12" s="4" t="s">
        <v>17</v>
      </c>
      <c r="F12" s="4" t="s">
        <v>18</v>
      </c>
      <c r="G12" s="4" t="s">
        <v>19</v>
      </c>
      <c r="H12" s="6" t="s">
        <v>11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36">
        <f>100-SUM(I12:BA12)</f>
        <v>100</v>
      </c>
      <c r="BC12" s="7">
        <v>24</v>
      </c>
      <c r="BD12" s="7">
        <v>7.5</v>
      </c>
      <c r="BE12" s="7">
        <v>4.5</v>
      </c>
      <c r="BF12" s="7">
        <v>8</v>
      </c>
      <c r="BG12" s="7">
        <v>7.5</v>
      </c>
      <c r="BH12" s="7">
        <v>8</v>
      </c>
      <c r="BI12" s="7">
        <v>9</v>
      </c>
      <c r="BJ12" s="7">
        <v>10</v>
      </c>
      <c r="BK12" s="7">
        <v>9</v>
      </c>
      <c r="BL12" s="7">
        <f>SUM(BC12:BK12)</f>
        <v>87.5</v>
      </c>
      <c r="BM12" s="7">
        <v>93.8</v>
      </c>
      <c r="BN12" s="2" t="s">
        <v>12</v>
      </c>
    </row>
    <row r="13" spans="1:65" ht="15.75">
      <c r="A13" s="18"/>
      <c r="B13" s="19"/>
      <c r="C13" s="19"/>
      <c r="D13" s="20"/>
      <c r="E13" s="18"/>
      <c r="F13" s="18"/>
      <c r="G13" s="18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ht="15.75">
      <c r="A14" s="2" t="s">
        <v>847</v>
      </c>
    </row>
    <row r="15" spans="1:66" ht="21">
      <c r="A15" s="9" t="s">
        <v>28</v>
      </c>
      <c r="B15" s="5" t="s">
        <v>14</v>
      </c>
      <c r="C15" s="5" t="s">
        <v>23</v>
      </c>
      <c r="D15" s="5" t="s">
        <v>16</v>
      </c>
      <c r="E15" s="10" t="s">
        <v>29</v>
      </c>
      <c r="F15" s="9" t="s">
        <v>31</v>
      </c>
      <c r="G15" s="9" t="s">
        <v>32</v>
      </c>
      <c r="H15" s="11" t="s">
        <v>33</v>
      </c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36">
        <f>100-SUM(I15:BA15)</f>
        <v>100</v>
      </c>
      <c r="BC15" s="7">
        <v>24</v>
      </c>
      <c r="BD15" s="7">
        <v>7.5</v>
      </c>
      <c r="BE15" s="7">
        <v>5</v>
      </c>
      <c r="BF15" s="7">
        <v>8.5</v>
      </c>
      <c r="BG15" s="7">
        <v>7.5</v>
      </c>
      <c r="BH15" s="7">
        <v>8</v>
      </c>
      <c r="BI15" s="7">
        <v>8.5</v>
      </c>
      <c r="BJ15" s="7">
        <v>8</v>
      </c>
      <c r="BK15" s="7">
        <v>8</v>
      </c>
      <c r="BL15" s="7">
        <f>SUM(BC15:BK15)</f>
        <v>85</v>
      </c>
      <c r="BM15" s="7">
        <v>92.56</v>
      </c>
      <c r="BN15" s="2" t="s">
        <v>848</v>
      </c>
    </row>
    <row r="16" ht="15.75"/>
    <row r="17" ht="15.75">
      <c r="A17" s="2" t="s">
        <v>21</v>
      </c>
    </row>
    <row r="18" spans="1:66" ht="15.75">
      <c r="A18" s="4" t="s">
        <v>22</v>
      </c>
      <c r="B18" s="5" t="s">
        <v>14</v>
      </c>
      <c r="C18" s="5" t="s">
        <v>23</v>
      </c>
      <c r="D18" s="6" t="s">
        <v>7</v>
      </c>
      <c r="E18" s="4" t="s">
        <v>24</v>
      </c>
      <c r="F18" s="4" t="s">
        <v>25</v>
      </c>
      <c r="G18" s="4" t="s">
        <v>26</v>
      </c>
      <c r="H18" s="6" t="s">
        <v>11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36">
        <f>100-SUM(I18:BA18)</f>
        <v>100</v>
      </c>
      <c r="BC18" s="7">
        <v>24</v>
      </c>
      <c r="BD18" s="7">
        <v>8</v>
      </c>
      <c r="BE18" s="7">
        <v>4</v>
      </c>
      <c r="BF18" s="7">
        <v>8.5</v>
      </c>
      <c r="BG18" s="7">
        <v>8.5</v>
      </c>
      <c r="BH18" s="7">
        <v>8</v>
      </c>
      <c r="BI18" s="7">
        <v>8.5</v>
      </c>
      <c r="BJ18" s="7">
        <v>9</v>
      </c>
      <c r="BK18" s="7">
        <v>9</v>
      </c>
      <c r="BL18" s="7">
        <f>SUM(BC18:BK18)</f>
        <v>87.5</v>
      </c>
      <c r="BM18" s="7">
        <v>93.8</v>
      </c>
      <c r="BN18" s="2" t="s">
        <v>21</v>
      </c>
    </row>
    <row r="19" ht="15.75"/>
    <row r="20" ht="15.75">
      <c r="A20" s="2" t="s">
        <v>27</v>
      </c>
    </row>
    <row r="21" spans="1:69" ht="21">
      <c r="A21" s="9" t="s">
        <v>100</v>
      </c>
      <c r="B21" s="5" t="s">
        <v>14</v>
      </c>
      <c r="C21" s="5" t="s">
        <v>101</v>
      </c>
      <c r="D21" s="5" t="s">
        <v>7</v>
      </c>
      <c r="E21" s="10" t="s">
        <v>102</v>
      </c>
      <c r="F21" s="9" t="s">
        <v>103</v>
      </c>
      <c r="G21" s="9" t="s">
        <v>104</v>
      </c>
      <c r="H21" s="11" t="s">
        <v>105</v>
      </c>
      <c r="I21" s="3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>
        <v>100</v>
      </c>
      <c r="BC21" s="36">
        <v>22.5</v>
      </c>
      <c r="BD21" s="36">
        <v>7.5</v>
      </c>
      <c r="BE21" s="36">
        <v>5</v>
      </c>
      <c r="BF21" s="36">
        <v>8</v>
      </c>
      <c r="BG21" s="36">
        <v>7.5</v>
      </c>
      <c r="BH21" s="36">
        <v>8</v>
      </c>
      <c r="BI21" s="36">
        <v>7</v>
      </c>
      <c r="BJ21" s="36">
        <v>9</v>
      </c>
      <c r="BK21" s="36">
        <v>9.5</v>
      </c>
      <c r="BL21" s="36">
        <v>84</v>
      </c>
      <c r="BM21" s="36">
        <v>92</v>
      </c>
      <c r="BN21" s="2" t="s">
        <v>849</v>
      </c>
      <c r="BO21" s="1"/>
      <c r="BP21" s="1"/>
      <c r="BQ21" s="1"/>
    </row>
    <row r="22" spans="1:69" ht="15.75">
      <c r="A22" s="43"/>
      <c r="B22" s="19"/>
      <c r="C22" s="19"/>
      <c r="D22" s="19"/>
      <c r="E22" s="53"/>
      <c r="F22" s="43"/>
      <c r="G22" s="43"/>
      <c r="H22" s="54"/>
      <c r="I22" s="84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2"/>
      <c r="BO22" s="1"/>
      <c r="BP22" s="1"/>
      <c r="BQ22" s="1"/>
    </row>
    <row r="24" ht="15.75">
      <c r="A24" s="2" t="s">
        <v>99</v>
      </c>
    </row>
    <row r="25" spans="1:69" ht="21">
      <c r="A25" s="9" t="s">
        <v>100</v>
      </c>
      <c r="B25" s="5" t="s">
        <v>14</v>
      </c>
      <c r="C25" s="5" t="s">
        <v>101</v>
      </c>
      <c r="D25" s="5" t="s">
        <v>7</v>
      </c>
      <c r="E25" s="10" t="s">
        <v>102</v>
      </c>
      <c r="F25" s="9" t="s">
        <v>103</v>
      </c>
      <c r="G25" s="9" t="s">
        <v>104</v>
      </c>
      <c r="H25" s="11" t="s">
        <v>105</v>
      </c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>
        <v>100</v>
      </c>
      <c r="BC25" s="36">
        <v>22.5</v>
      </c>
      <c r="BD25" s="36">
        <v>7.5</v>
      </c>
      <c r="BE25" s="36">
        <v>5</v>
      </c>
      <c r="BF25" s="36">
        <v>8</v>
      </c>
      <c r="BG25" s="36">
        <v>7.5</v>
      </c>
      <c r="BH25" s="36">
        <v>8</v>
      </c>
      <c r="BI25" s="36">
        <v>7</v>
      </c>
      <c r="BJ25" s="36">
        <v>9</v>
      </c>
      <c r="BK25" s="36">
        <v>9.5</v>
      </c>
      <c r="BL25" s="36">
        <v>84</v>
      </c>
      <c r="BM25" s="36">
        <v>92</v>
      </c>
      <c r="BN25" s="22" t="s">
        <v>106</v>
      </c>
      <c r="BO25" s="1"/>
      <c r="BP25" s="1"/>
      <c r="BQ25" s="1"/>
    </row>
    <row r="26" spans="1:69" ht="31.5">
      <c r="A26" s="9" t="s">
        <v>107</v>
      </c>
      <c r="B26" s="5" t="s">
        <v>14</v>
      </c>
      <c r="C26" s="5" t="s">
        <v>101</v>
      </c>
      <c r="D26" s="5" t="s">
        <v>7</v>
      </c>
      <c r="E26" s="10" t="s">
        <v>108</v>
      </c>
      <c r="F26" s="9" t="s">
        <v>109</v>
      </c>
      <c r="G26" s="9"/>
      <c r="H26" s="11" t="s">
        <v>110</v>
      </c>
      <c r="I26" s="35"/>
      <c r="J26" s="36"/>
      <c r="K26" s="36"/>
      <c r="L26" s="36"/>
      <c r="M26" s="36"/>
      <c r="N26" s="36"/>
      <c r="O26" s="36"/>
      <c r="P26" s="36"/>
      <c r="Q26" s="36"/>
      <c r="R26" s="36"/>
      <c r="S26" s="36">
        <v>1</v>
      </c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>
        <v>99</v>
      </c>
      <c r="BC26" s="36">
        <v>21</v>
      </c>
      <c r="BD26" s="36">
        <v>7</v>
      </c>
      <c r="BE26" s="36">
        <v>5</v>
      </c>
      <c r="BF26" s="36">
        <v>6.5</v>
      </c>
      <c r="BG26" s="36">
        <v>6</v>
      </c>
      <c r="BH26" s="36">
        <v>7</v>
      </c>
      <c r="BI26" s="36">
        <v>8</v>
      </c>
      <c r="BJ26" s="36">
        <v>10</v>
      </c>
      <c r="BK26" s="36">
        <v>9</v>
      </c>
      <c r="BL26" s="36">
        <v>79.5</v>
      </c>
      <c r="BM26" s="36">
        <v>89.25</v>
      </c>
      <c r="BN26" s="22" t="s">
        <v>111</v>
      </c>
      <c r="BO26" s="1"/>
      <c r="BP26" s="1"/>
      <c r="BQ26" s="1"/>
    </row>
    <row r="27" spans="1:69" ht="21">
      <c r="A27" s="9" t="s">
        <v>112</v>
      </c>
      <c r="B27" s="5" t="s">
        <v>14</v>
      </c>
      <c r="C27" s="5" t="s">
        <v>101</v>
      </c>
      <c r="D27" s="5" t="s">
        <v>7</v>
      </c>
      <c r="E27" s="10" t="s">
        <v>30</v>
      </c>
      <c r="F27" s="9" t="s">
        <v>113</v>
      </c>
      <c r="G27" s="9" t="s">
        <v>114</v>
      </c>
      <c r="H27" s="6" t="s">
        <v>115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>
        <v>100</v>
      </c>
      <c r="BC27" s="36">
        <v>20.5</v>
      </c>
      <c r="BD27" s="36">
        <v>6</v>
      </c>
      <c r="BE27" s="36">
        <v>4.5</v>
      </c>
      <c r="BF27" s="36">
        <v>7</v>
      </c>
      <c r="BG27" s="36">
        <v>7</v>
      </c>
      <c r="BH27" s="36">
        <v>7</v>
      </c>
      <c r="BI27" s="36">
        <v>6.5</v>
      </c>
      <c r="BJ27" s="36">
        <v>10</v>
      </c>
      <c r="BK27" s="36">
        <v>8.5</v>
      </c>
      <c r="BL27" s="36">
        <v>77</v>
      </c>
      <c r="BM27" s="36">
        <v>88.5</v>
      </c>
      <c r="BN27" s="22" t="s">
        <v>116</v>
      </c>
      <c r="BO27" s="1"/>
      <c r="BP27" s="1"/>
      <c r="BQ27" s="1"/>
    </row>
    <row r="28" spans="1:69" ht="15.75">
      <c r="A28" s="5" t="s">
        <v>117</v>
      </c>
      <c r="B28" s="5" t="s">
        <v>14</v>
      </c>
      <c r="C28" s="5" t="s">
        <v>101</v>
      </c>
      <c r="D28" s="5" t="s">
        <v>7</v>
      </c>
      <c r="E28" s="8" t="s">
        <v>30</v>
      </c>
      <c r="F28" s="5" t="s">
        <v>18</v>
      </c>
      <c r="G28" s="5" t="s">
        <v>118</v>
      </c>
      <c r="H28" s="6" t="s">
        <v>11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>
        <v>1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>
        <v>99</v>
      </c>
      <c r="BC28" s="36">
        <v>21</v>
      </c>
      <c r="BD28" s="36">
        <v>6.5</v>
      </c>
      <c r="BE28" s="36">
        <v>5</v>
      </c>
      <c r="BF28" s="36">
        <v>7</v>
      </c>
      <c r="BG28" s="36">
        <v>6</v>
      </c>
      <c r="BH28" s="36">
        <v>7</v>
      </c>
      <c r="BI28" s="36">
        <v>7.5</v>
      </c>
      <c r="BJ28" s="36">
        <v>10</v>
      </c>
      <c r="BK28" s="36">
        <v>7.5</v>
      </c>
      <c r="BL28" s="36">
        <v>77.5</v>
      </c>
      <c r="BM28" s="36">
        <v>88.25</v>
      </c>
      <c r="BN28" s="22"/>
      <c r="BO28" s="1"/>
      <c r="BP28" s="1"/>
      <c r="BQ28" s="1"/>
    </row>
    <row r="29" spans="1:69" ht="22.5">
      <c r="A29" s="23" t="s">
        <v>119</v>
      </c>
      <c r="B29" s="5" t="s">
        <v>14</v>
      </c>
      <c r="C29" s="24" t="s">
        <v>101</v>
      </c>
      <c r="D29" s="24" t="s">
        <v>7</v>
      </c>
      <c r="E29" s="25">
        <v>44066</v>
      </c>
      <c r="F29" s="23" t="s">
        <v>120</v>
      </c>
      <c r="G29" s="23" t="s">
        <v>121</v>
      </c>
      <c r="H29" s="26" t="s">
        <v>122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>
        <v>1</v>
      </c>
      <c r="T29" s="36"/>
      <c r="U29" s="36">
        <v>2.5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>
        <v>96.5</v>
      </c>
      <c r="BC29" s="36">
        <v>23</v>
      </c>
      <c r="BD29" s="36">
        <v>6</v>
      </c>
      <c r="BE29" s="36">
        <v>4.5</v>
      </c>
      <c r="BF29" s="36">
        <v>6.5</v>
      </c>
      <c r="BG29" s="36">
        <v>6</v>
      </c>
      <c r="BH29" s="36">
        <v>6.5</v>
      </c>
      <c r="BI29" s="36">
        <v>8</v>
      </c>
      <c r="BJ29" s="36">
        <v>8</v>
      </c>
      <c r="BK29" s="36">
        <v>9</v>
      </c>
      <c r="BL29" s="36">
        <v>77.5</v>
      </c>
      <c r="BM29" s="36">
        <v>87</v>
      </c>
      <c r="BN29" s="22"/>
      <c r="BO29" s="1"/>
      <c r="BP29" s="1"/>
      <c r="BQ29" s="1"/>
    </row>
    <row r="30" spans="1:69" ht="15.75">
      <c r="A30" s="9" t="s">
        <v>123</v>
      </c>
      <c r="B30" s="5" t="s">
        <v>14</v>
      </c>
      <c r="C30" s="5" t="s">
        <v>101</v>
      </c>
      <c r="D30" s="5" t="s">
        <v>7</v>
      </c>
      <c r="E30" s="27">
        <v>44031</v>
      </c>
      <c r="F30" s="23" t="s">
        <v>18</v>
      </c>
      <c r="G30" s="23" t="s">
        <v>124</v>
      </c>
      <c r="H30" s="6" t="s">
        <v>125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>
        <v>1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>
        <v>99</v>
      </c>
      <c r="BC30" s="36">
        <v>20.5</v>
      </c>
      <c r="BD30" s="36">
        <v>6.5</v>
      </c>
      <c r="BE30" s="36">
        <v>5</v>
      </c>
      <c r="BF30" s="36">
        <v>7</v>
      </c>
      <c r="BG30" s="36">
        <v>6.5</v>
      </c>
      <c r="BH30" s="36">
        <v>7</v>
      </c>
      <c r="BI30" s="36">
        <v>6.5</v>
      </c>
      <c r="BJ30" s="36">
        <v>8</v>
      </c>
      <c r="BK30" s="36">
        <v>6</v>
      </c>
      <c r="BL30" s="36">
        <v>73</v>
      </c>
      <c r="BM30" s="36">
        <v>86</v>
      </c>
      <c r="BN30" s="22"/>
      <c r="BO30" s="1"/>
      <c r="BP30" s="1"/>
      <c r="BQ30" s="1"/>
    </row>
    <row r="31" spans="1:69" ht="15.75">
      <c r="A31" s="9" t="s">
        <v>126</v>
      </c>
      <c r="B31" s="5" t="s">
        <v>14</v>
      </c>
      <c r="C31" s="5" t="s">
        <v>101</v>
      </c>
      <c r="D31" s="5" t="s">
        <v>7</v>
      </c>
      <c r="E31" s="10" t="s">
        <v>127</v>
      </c>
      <c r="F31" s="9" t="s">
        <v>128</v>
      </c>
      <c r="G31" s="9" t="s">
        <v>129</v>
      </c>
      <c r="H31" s="11" t="s">
        <v>130</v>
      </c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>
        <v>1</v>
      </c>
      <c r="T31" s="36"/>
      <c r="U31" s="36">
        <v>1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>
        <v>98</v>
      </c>
      <c r="BC31" s="36">
        <v>20.5</v>
      </c>
      <c r="BD31" s="36">
        <v>7</v>
      </c>
      <c r="BE31" s="36">
        <v>5</v>
      </c>
      <c r="BF31" s="36">
        <v>6.5</v>
      </c>
      <c r="BG31" s="36">
        <v>5.5</v>
      </c>
      <c r="BH31" s="36">
        <v>7</v>
      </c>
      <c r="BI31" s="36">
        <v>6</v>
      </c>
      <c r="BJ31" s="36">
        <v>7.5</v>
      </c>
      <c r="BK31" s="36">
        <v>8.5</v>
      </c>
      <c r="BL31" s="36">
        <v>73.5</v>
      </c>
      <c r="BM31" s="36">
        <v>85.75</v>
      </c>
      <c r="BN31" s="22"/>
      <c r="BO31" s="1"/>
      <c r="BP31" s="1"/>
      <c r="BQ31" s="1"/>
    </row>
    <row r="32" spans="1:69" ht="21">
      <c r="A32" s="9" t="s">
        <v>131</v>
      </c>
      <c r="B32" s="5" t="s">
        <v>14</v>
      </c>
      <c r="C32" s="5" t="s">
        <v>101</v>
      </c>
      <c r="D32" s="5" t="s">
        <v>7</v>
      </c>
      <c r="E32" s="10" t="s">
        <v>132</v>
      </c>
      <c r="F32" s="9" t="s">
        <v>113</v>
      </c>
      <c r="G32" s="9" t="s">
        <v>133</v>
      </c>
      <c r="H32" s="6" t="s">
        <v>115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>
        <v>1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>
        <v>99</v>
      </c>
      <c r="BC32" s="36">
        <v>20</v>
      </c>
      <c r="BD32" s="36">
        <v>6</v>
      </c>
      <c r="BE32" s="36">
        <v>4.5</v>
      </c>
      <c r="BF32" s="36">
        <v>7</v>
      </c>
      <c r="BG32" s="36">
        <v>7</v>
      </c>
      <c r="BH32" s="36">
        <v>6.5</v>
      </c>
      <c r="BI32" s="36">
        <v>6.5</v>
      </c>
      <c r="BJ32" s="36">
        <v>6</v>
      </c>
      <c r="BK32" s="36">
        <v>8.5</v>
      </c>
      <c r="BL32" s="36">
        <v>72</v>
      </c>
      <c r="BM32" s="36">
        <v>85.5</v>
      </c>
      <c r="BN32" s="22"/>
      <c r="BO32" s="1"/>
      <c r="BP32" s="1"/>
      <c r="BQ32" s="1"/>
    </row>
    <row r="33" spans="9:69" ht="15.75">
      <c r="I33" s="34"/>
      <c r="J33" s="34"/>
      <c r="K33" s="34"/>
      <c r="L33" s="34"/>
      <c r="M33" s="34"/>
      <c r="N33" s="34"/>
      <c r="O33" s="34"/>
      <c r="P33" s="34"/>
      <c r="Q33" s="34"/>
      <c r="BN33" s="1"/>
      <c r="BO33" s="1"/>
      <c r="BP33" s="1"/>
      <c r="BQ33" s="1"/>
    </row>
    <row r="34" spans="1:69" ht="15.75">
      <c r="A34" s="2" t="s">
        <v>134</v>
      </c>
      <c r="I34" s="34"/>
      <c r="J34" s="34"/>
      <c r="K34" s="34"/>
      <c r="L34" s="34"/>
      <c r="M34" s="34"/>
      <c r="N34" s="34"/>
      <c r="O34" s="34"/>
      <c r="P34" s="34"/>
      <c r="Q34" s="34"/>
      <c r="BN34" s="1"/>
      <c r="BO34" s="1"/>
      <c r="BP34" s="1"/>
      <c r="BQ34" s="1"/>
    </row>
    <row r="35" spans="1:69" ht="21">
      <c r="A35" s="9" t="s">
        <v>135</v>
      </c>
      <c r="B35" s="5" t="s">
        <v>14</v>
      </c>
      <c r="C35" s="5" t="s">
        <v>101</v>
      </c>
      <c r="D35" s="5" t="s">
        <v>7</v>
      </c>
      <c r="E35" s="10" t="s">
        <v>136</v>
      </c>
      <c r="F35" s="9" t="s">
        <v>137</v>
      </c>
      <c r="G35" s="9" t="s">
        <v>138</v>
      </c>
      <c r="H35" s="11" t="s">
        <v>139</v>
      </c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6">
        <v>1</v>
      </c>
      <c r="T35" s="36"/>
      <c r="U35" s="36">
        <v>1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>
        <v>1</v>
      </c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>
        <f>100-SUM(I35:BA35)</f>
        <v>97</v>
      </c>
      <c r="BC35" s="36">
        <v>22.5</v>
      </c>
      <c r="BD35" s="36">
        <v>7.5</v>
      </c>
      <c r="BE35" s="36">
        <v>5</v>
      </c>
      <c r="BF35" s="36">
        <v>8</v>
      </c>
      <c r="BG35" s="36">
        <v>8</v>
      </c>
      <c r="BH35" s="36">
        <v>7.5</v>
      </c>
      <c r="BI35" s="36">
        <v>8</v>
      </c>
      <c r="BJ35" s="36">
        <v>10</v>
      </c>
      <c r="BK35" s="36">
        <v>8.5</v>
      </c>
      <c r="BL35" s="7">
        <f>SUM(BC35:BK35)</f>
        <v>85</v>
      </c>
      <c r="BM35" s="7">
        <v>91</v>
      </c>
      <c r="BN35" s="22" t="s">
        <v>140</v>
      </c>
      <c r="BO35" s="1"/>
      <c r="BP35" s="1"/>
      <c r="BQ35" s="1"/>
    </row>
    <row r="36" spans="9:69" ht="15.75">
      <c r="I36" s="34"/>
      <c r="J36" s="34"/>
      <c r="K36" s="34"/>
      <c r="L36" s="34"/>
      <c r="M36" s="34"/>
      <c r="N36" s="34"/>
      <c r="O36" s="34"/>
      <c r="P36" s="34"/>
      <c r="Q36" s="34"/>
      <c r="BN36" s="1"/>
      <c r="BO36" s="1"/>
      <c r="BP36" s="1"/>
      <c r="BQ36" s="1"/>
    </row>
    <row r="37" spans="1:69" ht="15.75">
      <c r="A37" s="2" t="s">
        <v>141</v>
      </c>
      <c r="I37" s="34"/>
      <c r="J37" s="34"/>
      <c r="K37" s="34"/>
      <c r="L37" s="34"/>
      <c r="M37" s="34"/>
      <c r="N37" s="34"/>
      <c r="O37" s="34"/>
      <c r="P37" s="34"/>
      <c r="Q37" s="34"/>
      <c r="BN37" s="1"/>
      <c r="BO37" s="1"/>
      <c r="BP37" s="1"/>
      <c r="BQ37" s="1"/>
    </row>
    <row r="38" spans="1:69" ht="21">
      <c r="A38" s="28" t="s">
        <v>142</v>
      </c>
      <c r="B38" s="29" t="s">
        <v>14</v>
      </c>
      <c r="C38" s="29" t="s">
        <v>101</v>
      </c>
      <c r="D38" s="29" t="s">
        <v>7</v>
      </c>
      <c r="E38" s="30" t="s">
        <v>143</v>
      </c>
      <c r="F38" s="28" t="s">
        <v>25</v>
      </c>
      <c r="G38" s="28" t="s">
        <v>144</v>
      </c>
      <c r="H38" s="11" t="s">
        <v>145</v>
      </c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>
        <v>1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>
        <v>1</v>
      </c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>
        <v>98</v>
      </c>
      <c r="BC38" s="36">
        <v>22</v>
      </c>
      <c r="BD38" s="36">
        <v>6.5</v>
      </c>
      <c r="BE38" s="36">
        <v>5</v>
      </c>
      <c r="BF38" s="36">
        <v>8</v>
      </c>
      <c r="BG38" s="36">
        <v>7</v>
      </c>
      <c r="BH38" s="36">
        <v>7</v>
      </c>
      <c r="BI38" s="36">
        <v>6.5</v>
      </c>
      <c r="BJ38" s="36">
        <v>10</v>
      </c>
      <c r="BK38" s="36">
        <v>8.5</v>
      </c>
      <c r="BL38" s="36">
        <v>80.5</v>
      </c>
      <c r="BM38" s="36">
        <v>89.25</v>
      </c>
      <c r="BN38" s="22" t="s">
        <v>106</v>
      </c>
      <c r="BO38" s="1"/>
      <c r="BP38" s="1"/>
      <c r="BQ38" s="1"/>
    </row>
    <row r="39" spans="1:69" ht="21">
      <c r="A39" s="9" t="s">
        <v>146</v>
      </c>
      <c r="B39" s="5" t="s">
        <v>14</v>
      </c>
      <c r="C39" s="5" t="s">
        <v>101</v>
      </c>
      <c r="D39" s="5" t="s">
        <v>7</v>
      </c>
      <c r="E39" s="10" t="s">
        <v>147</v>
      </c>
      <c r="F39" s="9" t="s">
        <v>148</v>
      </c>
      <c r="G39" s="9" t="s">
        <v>149</v>
      </c>
      <c r="H39" s="11" t="s">
        <v>150</v>
      </c>
      <c r="I39" s="35"/>
      <c r="J39" s="36">
        <v>1</v>
      </c>
      <c r="K39" s="36"/>
      <c r="L39" s="36"/>
      <c r="M39" s="36"/>
      <c r="N39" s="36"/>
      <c r="O39" s="36"/>
      <c r="P39" s="36"/>
      <c r="Q39" s="36"/>
      <c r="R39" s="36"/>
      <c r="S39" s="36">
        <v>2.5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>
        <v>96.5</v>
      </c>
      <c r="BC39" s="36">
        <v>23</v>
      </c>
      <c r="BD39" s="36">
        <v>6.5</v>
      </c>
      <c r="BE39" s="36">
        <v>5</v>
      </c>
      <c r="BF39" s="36">
        <v>7</v>
      </c>
      <c r="BG39" s="36">
        <v>7</v>
      </c>
      <c r="BH39" s="36">
        <v>7.5</v>
      </c>
      <c r="BI39" s="36">
        <v>7.5</v>
      </c>
      <c r="BJ39" s="36">
        <v>9</v>
      </c>
      <c r="BK39" s="36">
        <v>9</v>
      </c>
      <c r="BL39" s="36">
        <v>81.5</v>
      </c>
      <c r="BM39" s="36">
        <v>89</v>
      </c>
      <c r="BN39" s="22" t="s">
        <v>111</v>
      </c>
      <c r="BO39" s="1"/>
      <c r="BP39" s="1"/>
      <c r="BQ39" s="1"/>
    </row>
    <row r="40" spans="1:69" ht="22.5">
      <c r="A40" s="23" t="s">
        <v>151</v>
      </c>
      <c r="B40" s="24" t="s">
        <v>14</v>
      </c>
      <c r="C40" s="24" t="s">
        <v>101</v>
      </c>
      <c r="D40" s="24" t="s">
        <v>7</v>
      </c>
      <c r="E40" s="25">
        <v>42927</v>
      </c>
      <c r="F40" s="23" t="s">
        <v>152</v>
      </c>
      <c r="G40" s="23" t="s">
        <v>153</v>
      </c>
      <c r="H40" s="26" t="s">
        <v>122</v>
      </c>
      <c r="I40" s="36"/>
      <c r="J40" s="36">
        <v>1</v>
      </c>
      <c r="K40" s="36"/>
      <c r="L40" s="36"/>
      <c r="M40" s="36"/>
      <c r="N40" s="36"/>
      <c r="O40" s="36"/>
      <c r="P40" s="36"/>
      <c r="Q40" s="36"/>
      <c r="R40" s="36"/>
      <c r="S40" s="36">
        <v>1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>
        <v>98</v>
      </c>
      <c r="BC40" s="36">
        <v>22</v>
      </c>
      <c r="BD40" s="36">
        <v>6</v>
      </c>
      <c r="BE40" s="36">
        <v>4</v>
      </c>
      <c r="BF40" s="36">
        <v>6</v>
      </c>
      <c r="BG40" s="36">
        <v>6.5</v>
      </c>
      <c r="BH40" s="36">
        <v>6.5</v>
      </c>
      <c r="BI40" s="36">
        <v>5.5</v>
      </c>
      <c r="BJ40" s="36">
        <v>10</v>
      </c>
      <c r="BK40" s="36">
        <v>7</v>
      </c>
      <c r="BL40" s="36">
        <v>73.5</v>
      </c>
      <c r="BM40" s="36">
        <v>85.75</v>
      </c>
      <c r="BN40" s="22" t="s">
        <v>116</v>
      </c>
      <c r="BO40" s="1"/>
      <c r="BP40" s="1"/>
      <c r="BQ40" s="1"/>
    </row>
    <row r="41" spans="1:69" ht="15.75">
      <c r="A41" s="45"/>
      <c r="B41" s="46"/>
      <c r="C41" s="46"/>
      <c r="D41" s="46"/>
      <c r="E41" s="47"/>
      <c r="F41" s="45"/>
      <c r="G41" s="45"/>
      <c r="H41" s="4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4"/>
      <c r="BO41" s="1"/>
      <c r="BP41" s="1"/>
      <c r="BQ41" s="1"/>
    </row>
    <row r="42" spans="1:69" ht="15.75">
      <c r="A42" s="2" t="s">
        <v>154</v>
      </c>
      <c r="I42" s="34"/>
      <c r="J42" s="34"/>
      <c r="K42" s="34"/>
      <c r="L42" s="34"/>
      <c r="M42" s="34"/>
      <c r="N42" s="34"/>
      <c r="O42" s="34"/>
      <c r="P42" s="34"/>
      <c r="Q42" s="34"/>
      <c r="BN42" s="1"/>
      <c r="BO42" s="1"/>
      <c r="BP42" s="1"/>
      <c r="BQ42" s="1"/>
    </row>
    <row r="43" spans="1:69" ht="15.75">
      <c r="A43" s="4" t="s">
        <v>155</v>
      </c>
      <c r="B43" s="5" t="s">
        <v>14</v>
      </c>
      <c r="C43" s="5" t="s">
        <v>101</v>
      </c>
      <c r="D43" s="6" t="s">
        <v>7</v>
      </c>
      <c r="E43" s="4" t="s">
        <v>156</v>
      </c>
      <c r="F43" s="4" t="s">
        <v>157</v>
      </c>
      <c r="G43" s="4" t="s">
        <v>158</v>
      </c>
      <c r="H43" s="6" t="s">
        <v>11</v>
      </c>
      <c r="I43" s="36">
        <v>1</v>
      </c>
      <c r="J43" s="36"/>
      <c r="K43" s="36">
        <v>1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>
        <v>98</v>
      </c>
      <c r="BC43" s="36">
        <v>23.5</v>
      </c>
      <c r="BD43" s="36">
        <v>7</v>
      </c>
      <c r="BE43" s="36">
        <v>4</v>
      </c>
      <c r="BF43" s="36">
        <v>7.5</v>
      </c>
      <c r="BG43" s="36">
        <v>7.5</v>
      </c>
      <c r="BH43" s="36">
        <v>7</v>
      </c>
      <c r="BI43" s="36">
        <v>7</v>
      </c>
      <c r="BJ43" s="36">
        <v>9</v>
      </c>
      <c r="BK43" s="36">
        <v>8.5</v>
      </c>
      <c r="BL43" s="36">
        <v>81</v>
      </c>
      <c r="BM43" s="36">
        <v>89.5</v>
      </c>
      <c r="BN43" s="22" t="s">
        <v>140</v>
      </c>
      <c r="BO43" s="1"/>
      <c r="BP43" s="1"/>
      <c r="BQ43" s="1"/>
    </row>
    <row r="44" spans="1:69" ht="22.5">
      <c r="A44" s="23" t="s">
        <v>159</v>
      </c>
      <c r="B44" s="24" t="s">
        <v>14</v>
      </c>
      <c r="C44" s="24" t="s">
        <v>101</v>
      </c>
      <c r="D44" s="24" t="s">
        <v>7</v>
      </c>
      <c r="E44" s="25">
        <v>42163</v>
      </c>
      <c r="F44" s="23" t="s">
        <v>160</v>
      </c>
      <c r="G44" s="23" t="s">
        <v>153</v>
      </c>
      <c r="H44" s="26" t="s">
        <v>122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>
        <v>100</v>
      </c>
      <c r="BC44" s="36">
        <v>20</v>
      </c>
      <c r="BD44" s="36">
        <v>6.5</v>
      </c>
      <c r="BE44" s="36">
        <v>5</v>
      </c>
      <c r="BF44" s="36">
        <v>7.5</v>
      </c>
      <c r="BG44" s="36">
        <v>6.5</v>
      </c>
      <c r="BH44" s="36">
        <v>6.5</v>
      </c>
      <c r="BI44" s="36">
        <v>7</v>
      </c>
      <c r="BJ44" s="36">
        <v>10</v>
      </c>
      <c r="BK44" s="36">
        <v>8.5</v>
      </c>
      <c r="BL44" s="36">
        <v>77.5</v>
      </c>
      <c r="BM44" s="36">
        <v>88.75</v>
      </c>
      <c r="BN44" s="22" t="s">
        <v>111</v>
      </c>
      <c r="BO44" s="1"/>
      <c r="BP44" s="1"/>
      <c r="BQ44" s="1"/>
    </row>
    <row r="45" spans="9:69" ht="15.75">
      <c r="I45" s="34"/>
      <c r="J45" s="34"/>
      <c r="K45" s="34"/>
      <c r="L45" s="34"/>
      <c r="M45" s="34"/>
      <c r="N45" s="34"/>
      <c r="O45" s="34"/>
      <c r="P45" s="34"/>
      <c r="Q45" s="34"/>
      <c r="BN45" s="1"/>
      <c r="BO45" s="1"/>
      <c r="BP45" s="1"/>
      <c r="BQ45" s="1"/>
    </row>
    <row r="46" spans="1:69" ht="15.75">
      <c r="A46" s="2" t="s">
        <v>161</v>
      </c>
      <c r="I46" s="34"/>
      <c r="J46" s="34"/>
      <c r="K46" s="34"/>
      <c r="L46" s="34"/>
      <c r="M46" s="34"/>
      <c r="N46" s="34"/>
      <c r="O46" s="34"/>
      <c r="P46" s="34"/>
      <c r="Q46" s="34"/>
      <c r="BN46" s="1"/>
      <c r="BO46" s="1"/>
      <c r="BP46" s="1"/>
      <c r="BQ46" s="1"/>
    </row>
    <row r="47" spans="1:69" ht="21">
      <c r="A47" s="9" t="s">
        <v>100</v>
      </c>
      <c r="B47" s="5" t="s">
        <v>14</v>
      </c>
      <c r="C47" s="5" t="s">
        <v>101</v>
      </c>
      <c r="D47" s="5" t="s">
        <v>7</v>
      </c>
      <c r="E47" s="10" t="s">
        <v>102</v>
      </c>
      <c r="F47" s="9" t="s">
        <v>103</v>
      </c>
      <c r="G47" s="9" t="s">
        <v>104</v>
      </c>
      <c r="H47" s="11" t="s">
        <v>105</v>
      </c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>
        <v>100</v>
      </c>
      <c r="BC47" s="36">
        <v>22.5</v>
      </c>
      <c r="BD47" s="36">
        <v>7.5</v>
      </c>
      <c r="BE47" s="36">
        <v>5</v>
      </c>
      <c r="BF47" s="36">
        <v>8</v>
      </c>
      <c r="BG47" s="36">
        <v>7.5</v>
      </c>
      <c r="BH47" s="36">
        <v>8</v>
      </c>
      <c r="BI47" s="36">
        <v>7</v>
      </c>
      <c r="BJ47" s="36">
        <v>9</v>
      </c>
      <c r="BK47" s="36">
        <v>9.5</v>
      </c>
      <c r="BL47" s="36">
        <v>84</v>
      </c>
      <c r="BM47" s="36">
        <v>92</v>
      </c>
      <c r="BN47" s="2" t="s">
        <v>161</v>
      </c>
      <c r="BO47" s="1"/>
      <c r="BP47" s="1"/>
      <c r="BQ47" s="1"/>
    </row>
    <row r="48" spans="1:69" ht="15.75">
      <c r="A48" s="2" t="s">
        <v>162</v>
      </c>
      <c r="I48" s="34"/>
      <c r="J48" s="34"/>
      <c r="K48" s="34"/>
      <c r="L48" s="34"/>
      <c r="M48" s="34"/>
      <c r="N48" s="34"/>
      <c r="O48" s="34"/>
      <c r="P48" s="34"/>
      <c r="Q48" s="34"/>
      <c r="BN48" s="1"/>
      <c r="BO48" s="1"/>
      <c r="BP48" s="1"/>
      <c r="BQ48" s="1"/>
    </row>
    <row r="49" spans="1:69" ht="21">
      <c r="A49" s="9" t="s">
        <v>135</v>
      </c>
      <c r="B49" s="5" t="s">
        <v>14</v>
      </c>
      <c r="C49" s="5" t="s">
        <v>101</v>
      </c>
      <c r="D49" s="5" t="s">
        <v>7</v>
      </c>
      <c r="E49" s="10" t="s">
        <v>136</v>
      </c>
      <c r="F49" s="9" t="s">
        <v>137</v>
      </c>
      <c r="G49" s="9" t="s">
        <v>138</v>
      </c>
      <c r="H49" s="11" t="s">
        <v>139</v>
      </c>
      <c r="I49" s="35"/>
      <c r="J49" s="36"/>
      <c r="K49" s="36"/>
      <c r="L49" s="36"/>
      <c r="M49" s="36"/>
      <c r="N49" s="36"/>
      <c r="O49" s="36"/>
      <c r="P49" s="36"/>
      <c r="Q49" s="36"/>
      <c r="R49" s="36"/>
      <c r="S49" s="36">
        <v>1</v>
      </c>
      <c r="T49" s="36"/>
      <c r="U49" s="36">
        <v>1</v>
      </c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>
        <v>1</v>
      </c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>
        <f>100-SUM(I49:BA49)</f>
        <v>97</v>
      </c>
      <c r="BC49" s="36">
        <v>22.5</v>
      </c>
      <c r="BD49" s="36">
        <v>7.5</v>
      </c>
      <c r="BE49" s="36">
        <v>5</v>
      </c>
      <c r="BF49" s="36">
        <v>8</v>
      </c>
      <c r="BG49" s="36">
        <v>8</v>
      </c>
      <c r="BH49" s="36">
        <v>7.5</v>
      </c>
      <c r="BI49" s="36">
        <v>8</v>
      </c>
      <c r="BJ49" s="36">
        <v>10</v>
      </c>
      <c r="BK49" s="36">
        <v>8.5</v>
      </c>
      <c r="BL49" s="7">
        <f>SUM(BC49:BK49)</f>
        <v>85</v>
      </c>
      <c r="BM49" s="7">
        <v>91</v>
      </c>
      <c r="BN49" s="2" t="s">
        <v>162</v>
      </c>
      <c r="BO49" s="1"/>
      <c r="BP49" s="1"/>
      <c r="BQ49" s="1"/>
    </row>
    <row r="50" spans="9:69" ht="15.75">
      <c r="I50" s="34"/>
      <c r="J50" s="34"/>
      <c r="K50" s="34"/>
      <c r="L50" s="34"/>
      <c r="M50" s="34"/>
      <c r="N50" s="34"/>
      <c r="O50" s="34"/>
      <c r="P50" s="34"/>
      <c r="Q50" s="34"/>
      <c r="BN50" s="1"/>
      <c r="BO50" s="1"/>
      <c r="BP50" s="1"/>
      <c r="BQ50" s="1"/>
    </row>
    <row r="51" spans="1:69" ht="15.75">
      <c r="A51" s="2" t="s">
        <v>163</v>
      </c>
      <c r="I51" s="34"/>
      <c r="J51" s="34"/>
      <c r="K51" s="34"/>
      <c r="L51" s="34"/>
      <c r="M51" s="34"/>
      <c r="N51" s="34"/>
      <c r="O51" s="34"/>
      <c r="P51" s="34"/>
      <c r="Q51" s="34"/>
      <c r="BN51" s="1"/>
      <c r="BO51" s="1"/>
      <c r="BP51" s="1"/>
      <c r="BQ51" s="1"/>
    </row>
    <row r="52" spans="1:69" ht="21">
      <c r="A52" s="9" t="s">
        <v>164</v>
      </c>
      <c r="B52" s="5" t="s">
        <v>14</v>
      </c>
      <c r="C52" s="5" t="s">
        <v>165</v>
      </c>
      <c r="D52" s="5" t="s">
        <v>7</v>
      </c>
      <c r="E52" s="10" t="s">
        <v>166</v>
      </c>
      <c r="F52" s="9" t="s">
        <v>167</v>
      </c>
      <c r="G52" s="9" t="s">
        <v>168</v>
      </c>
      <c r="H52" s="11" t="s">
        <v>139</v>
      </c>
      <c r="I52" s="35"/>
      <c r="J52" s="36"/>
      <c r="K52" s="36"/>
      <c r="L52" s="36"/>
      <c r="M52" s="36"/>
      <c r="N52" s="36"/>
      <c r="O52" s="36"/>
      <c r="P52" s="36"/>
      <c r="Q52" s="36"/>
      <c r="R52" s="36"/>
      <c r="S52" s="36">
        <v>1</v>
      </c>
      <c r="T52" s="36"/>
      <c r="U52" s="36">
        <v>1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>
        <v>98</v>
      </c>
      <c r="BC52" s="36">
        <v>23</v>
      </c>
      <c r="BD52" s="36">
        <v>6.5</v>
      </c>
      <c r="BE52" s="36">
        <v>3</v>
      </c>
      <c r="BF52" s="36">
        <v>8</v>
      </c>
      <c r="BG52" s="36">
        <v>7.5</v>
      </c>
      <c r="BH52" s="36">
        <v>8</v>
      </c>
      <c r="BI52" s="36">
        <v>7.5</v>
      </c>
      <c r="BJ52" s="36">
        <v>9</v>
      </c>
      <c r="BK52" s="36">
        <v>8</v>
      </c>
      <c r="BL52" s="36">
        <v>80.5</v>
      </c>
      <c r="BM52" s="36">
        <v>89.25</v>
      </c>
      <c r="BN52" s="22" t="s">
        <v>140</v>
      </c>
      <c r="BO52" s="1"/>
      <c r="BP52" s="1"/>
      <c r="BQ52" s="1"/>
    </row>
    <row r="53" spans="1:69" ht="15.75">
      <c r="A53" s="9" t="s">
        <v>169</v>
      </c>
      <c r="B53" s="5" t="s">
        <v>14</v>
      </c>
      <c r="C53" s="5" t="s">
        <v>165</v>
      </c>
      <c r="D53" s="5" t="s">
        <v>7</v>
      </c>
      <c r="E53" s="10" t="s">
        <v>170</v>
      </c>
      <c r="F53" s="9" t="s">
        <v>172</v>
      </c>
      <c r="G53" s="9" t="s">
        <v>173</v>
      </c>
      <c r="H53" s="11" t="s">
        <v>174</v>
      </c>
      <c r="I53" s="35"/>
      <c r="J53" s="36"/>
      <c r="K53" s="36"/>
      <c r="L53" s="36"/>
      <c r="M53" s="36"/>
      <c r="N53" s="36"/>
      <c r="O53" s="36"/>
      <c r="P53" s="36"/>
      <c r="Q53" s="36"/>
      <c r="R53" s="36"/>
      <c r="S53" s="36">
        <v>1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>
        <v>99</v>
      </c>
      <c r="BC53" s="36">
        <v>21</v>
      </c>
      <c r="BD53" s="36">
        <v>7.5</v>
      </c>
      <c r="BE53" s="36">
        <v>3.5</v>
      </c>
      <c r="BF53" s="36">
        <v>7.5</v>
      </c>
      <c r="BG53" s="36">
        <v>7.5</v>
      </c>
      <c r="BH53" s="36">
        <v>7</v>
      </c>
      <c r="BI53" s="36">
        <v>6.5</v>
      </c>
      <c r="BJ53" s="36">
        <v>9</v>
      </c>
      <c r="BK53" s="36">
        <v>9</v>
      </c>
      <c r="BL53" s="36">
        <v>78.5</v>
      </c>
      <c r="BM53" s="36">
        <v>88.75</v>
      </c>
      <c r="BN53" s="22" t="s">
        <v>111</v>
      </c>
      <c r="BO53" s="1"/>
      <c r="BP53" s="1"/>
      <c r="BQ53" s="1"/>
    </row>
    <row r="54" spans="1:69" ht="21">
      <c r="A54" s="9" t="s">
        <v>175</v>
      </c>
      <c r="B54" s="5" t="s">
        <v>14</v>
      </c>
      <c r="C54" s="5" t="s">
        <v>165</v>
      </c>
      <c r="D54" s="5" t="s">
        <v>7</v>
      </c>
      <c r="E54" s="10" t="s">
        <v>176</v>
      </c>
      <c r="F54" s="9" t="s">
        <v>177</v>
      </c>
      <c r="G54" s="9" t="s">
        <v>178</v>
      </c>
      <c r="H54" s="11" t="s">
        <v>179</v>
      </c>
      <c r="I54" s="35"/>
      <c r="J54" s="36"/>
      <c r="K54" s="36"/>
      <c r="L54" s="36"/>
      <c r="M54" s="36"/>
      <c r="N54" s="36"/>
      <c r="O54" s="36"/>
      <c r="P54" s="36"/>
      <c r="Q54" s="36"/>
      <c r="R54" s="36"/>
      <c r="S54" s="36">
        <v>1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>
        <v>99</v>
      </c>
      <c r="BC54" s="36">
        <v>20.5</v>
      </c>
      <c r="BD54" s="36">
        <v>6.5</v>
      </c>
      <c r="BE54" s="36">
        <v>3</v>
      </c>
      <c r="BF54" s="36">
        <v>6.5</v>
      </c>
      <c r="BG54" s="36">
        <v>6</v>
      </c>
      <c r="BH54" s="36">
        <v>6.5</v>
      </c>
      <c r="BI54" s="36">
        <v>8.5</v>
      </c>
      <c r="BJ54" s="36">
        <v>10</v>
      </c>
      <c r="BK54" s="36">
        <v>9.5</v>
      </c>
      <c r="BL54" s="36">
        <v>77</v>
      </c>
      <c r="BM54" s="36">
        <v>88</v>
      </c>
      <c r="BN54" s="22" t="s">
        <v>116</v>
      </c>
      <c r="BO54" s="1"/>
      <c r="BP54" s="1"/>
      <c r="BQ54" s="1"/>
    </row>
    <row r="55" spans="1:69" ht="15.75">
      <c r="A55" s="9" t="s">
        <v>180</v>
      </c>
      <c r="B55" s="5" t="s">
        <v>14</v>
      </c>
      <c r="C55" s="5" t="s">
        <v>165</v>
      </c>
      <c r="D55" s="5" t="s">
        <v>7</v>
      </c>
      <c r="E55" s="31" t="s">
        <v>181</v>
      </c>
      <c r="F55" s="9" t="s">
        <v>182</v>
      </c>
      <c r="G55" s="9" t="s">
        <v>183</v>
      </c>
      <c r="H55" s="11" t="s">
        <v>184</v>
      </c>
      <c r="I55" s="3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>
        <v>100</v>
      </c>
      <c r="BC55" s="36">
        <v>22.5</v>
      </c>
      <c r="BD55" s="36">
        <v>6.5</v>
      </c>
      <c r="BE55" s="36">
        <v>3.5</v>
      </c>
      <c r="BF55" s="36">
        <v>7</v>
      </c>
      <c r="BG55" s="36">
        <v>6.5</v>
      </c>
      <c r="BH55" s="36">
        <v>7</v>
      </c>
      <c r="BI55" s="36">
        <v>6.5</v>
      </c>
      <c r="BJ55" s="36">
        <v>8</v>
      </c>
      <c r="BK55" s="36">
        <v>7.5</v>
      </c>
      <c r="BL55" s="36">
        <v>75</v>
      </c>
      <c r="BM55" s="36">
        <v>87.5</v>
      </c>
      <c r="BN55" s="22"/>
      <c r="BO55" s="1"/>
      <c r="BP55" s="1"/>
      <c r="BQ55" s="1"/>
    </row>
    <row r="56" spans="1:69" ht="31.5">
      <c r="A56" s="9" t="s">
        <v>185</v>
      </c>
      <c r="B56" s="5" t="s">
        <v>14</v>
      </c>
      <c r="C56" s="5" t="s">
        <v>165</v>
      </c>
      <c r="D56" s="5" t="s">
        <v>7</v>
      </c>
      <c r="E56" s="10" t="s">
        <v>186</v>
      </c>
      <c r="F56" s="9" t="s">
        <v>188</v>
      </c>
      <c r="G56" s="9" t="s">
        <v>189</v>
      </c>
      <c r="H56" s="32" t="s">
        <v>190</v>
      </c>
      <c r="I56" s="37"/>
      <c r="J56" s="36"/>
      <c r="K56" s="36"/>
      <c r="L56" s="36"/>
      <c r="M56" s="36"/>
      <c r="N56" s="36"/>
      <c r="O56" s="36"/>
      <c r="P56" s="36"/>
      <c r="Q56" s="36"/>
      <c r="R56" s="36"/>
      <c r="S56" s="36">
        <v>2.5</v>
      </c>
      <c r="T56" s="36"/>
      <c r="U56" s="36">
        <v>1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>
        <v>1</v>
      </c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>
        <v>95.5</v>
      </c>
      <c r="BC56" s="36">
        <v>21</v>
      </c>
      <c r="BD56" s="36">
        <v>6.5</v>
      </c>
      <c r="BE56" s="36">
        <v>4</v>
      </c>
      <c r="BF56" s="36">
        <v>6.5</v>
      </c>
      <c r="BG56" s="36">
        <v>6</v>
      </c>
      <c r="BH56" s="36">
        <v>7</v>
      </c>
      <c r="BI56" s="36">
        <v>8.5</v>
      </c>
      <c r="BJ56" s="36">
        <v>10</v>
      </c>
      <c r="BK56" s="36">
        <v>9</v>
      </c>
      <c r="BL56" s="36">
        <v>78.5</v>
      </c>
      <c r="BM56" s="36">
        <v>87</v>
      </c>
      <c r="BN56" s="22"/>
      <c r="BO56" s="1"/>
      <c r="BP56" s="1"/>
      <c r="BQ56" s="1"/>
    </row>
    <row r="57" spans="1:69" ht="33.75">
      <c r="A57" s="23" t="s">
        <v>191</v>
      </c>
      <c r="B57" s="5" t="s">
        <v>14</v>
      </c>
      <c r="C57" s="5" t="s">
        <v>165</v>
      </c>
      <c r="D57" s="24" t="s">
        <v>7</v>
      </c>
      <c r="E57" s="25">
        <v>44083</v>
      </c>
      <c r="F57" s="23" t="s">
        <v>172</v>
      </c>
      <c r="G57" s="23" t="s">
        <v>192</v>
      </c>
      <c r="H57" s="26" t="s">
        <v>122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>
        <v>1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>
        <v>99</v>
      </c>
      <c r="BC57" s="36">
        <v>23.5</v>
      </c>
      <c r="BD57" s="36">
        <v>7</v>
      </c>
      <c r="BE57" s="36">
        <v>3.5</v>
      </c>
      <c r="BF57" s="36">
        <v>5.5</v>
      </c>
      <c r="BG57" s="36">
        <v>5</v>
      </c>
      <c r="BH57" s="36">
        <v>6</v>
      </c>
      <c r="BI57" s="36">
        <v>8</v>
      </c>
      <c r="BJ57" s="36">
        <v>8</v>
      </c>
      <c r="BK57" s="36">
        <v>8</v>
      </c>
      <c r="BL57" s="36">
        <v>74.5</v>
      </c>
      <c r="BM57" s="36">
        <v>86.75</v>
      </c>
      <c r="BN57" s="22"/>
      <c r="BO57" s="1"/>
      <c r="BP57" s="1"/>
      <c r="BQ57" s="1"/>
    </row>
    <row r="58" spans="1:69" ht="15.75">
      <c r="A58" s="45"/>
      <c r="B58" s="19"/>
      <c r="C58" s="19"/>
      <c r="D58" s="46"/>
      <c r="E58" s="47"/>
      <c r="F58" s="45"/>
      <c r="G58" s="45"/>
      <c r="H58" s="48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4"/>
      <c r="BO58" s="1"/>
      <c r="BP58" s="1"/>
      <c r="BQ58" s="1"/>
    </row>
    <row r="59" spans="1:69" ht="15.75">
      <c r="A59" s="2" t="s">
        <v>193</v>
      </c>
      <c r="I59" s="34"/>
      <c r="J59" s="34"/>
      <c r="K59" s="34"/>
      <c r="L59" s="34"/>
      <c r="M59" s="34"/>
      <c r="N59" s="34"/>
      <c r="O59" s="34"/>
      <c r="P59" s="34"/>
      <c r="Q59" s="34"/>
      <c r="BN59" s="1"/>
      <c r="BO59" s="1"/>
      <c r="BP59" s="1"/>
      <c r="BQ59" s="1"/>
    </row>
    <row r="60" spans="1:69" ht="15.75">
      <c r="A60" s="23" t="s">
        <v>194</v>
      </c>
      <c r="B60" s="24" t="s">
        <v>14</v>
      </c>
      <c r="C60" s="5" t="s">
        <v>165</v>
      </c>
      <c r="D60" s="24" t="s">
        <v>7</v>
      </c>
      <c r="E60" s="25">
        <v>43610</v>
      </c>
      <c r="F60" s="23" t="s">
        <v>195</v>
      </c>
      <c r="G60" s="23" t="s">
        <v>196</v>
      </c>
      <c r="H60" s="26" t="s">
        <v>122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>
        <v>1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>
        <f>100-SUM(I60:BA60)</f>
        <v>99</v>
      </c>
      <c r="BC60" s="36">
        <v>22.5</v>
      </c>
      <c r="BD60" s="36">
        <v>7</v>
      </c>
      <c r="BE60" s="36">
        <v>4.5</v>
      </c>
      <c r="BF60" s="36">
        <v>6.5</v>
      </c>
      <c r="BG60" s="36">
        <v>6.5</v>
      </c>
      <c r="BH60" s="36">
        <v>7</v>
      </c>
      <c r="BI60" s="36">
        <v>6.5</v>
      </c>
      <c r="BJ60" s="36">
        <v>10</v>
      </c>
      <c r="BK60" s="36">
        <v>7.5</v>
      </c>
      <c r="BL60" s="7">
        <f>SUM(BC60:BK60)</f>
        <v>78</v>
      </c>
      <c r="BM60" s="7">
        <f>SUM(BB60,BL60)/2</f>
        <v>88.5</v>
      </c>
      <c r="BN60" s="22" t="s">
        <v>140</v>
      </c>
      <c r="BO60" s="1"/>
      <c r="BP60" s="1"/>
      <c r="BQ60" s="1"/>
    </row>
    <row r="61" spans="1:69" ht="15.75">
      <c r="A61" s="45"/>
      <c r="B61" s="46"/>
      <c r="C61" s="19"/>
      <c r="D61" s="46"/>
      <c r="E61" s="47"/>
      <c r="F61" s="45"/>
      <c r="G61" s="45"/>
      <c r="H61" s="48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36"/>
      <c r="BC61" s="49"/>
      <c r="BD61" s="49"/>
      <c r="BE61" s="49"/>
      <c r="BF61" s="49"/>
      <c r="BG61" s="49"/>
      <c r="BH61" s="49"/>
      <c r="BI61" s="49"/>
      <c r="BJ61" s="49"/>
      <c r="BK61" s="49"/>
      <c r="BL61" s="21"/>
      <c r="BM61" s="21"/>
      <c r="BN61" s="44"/>
      <c r="BO61" s="1"/>
      <c r="BP61" s="1"/>
      <c r="BQ61" s="1"/>
    </row>
    <row r="62" spans="1:69" ht="15.75">
      <c r="A62" s="2" t="s">
        <v>197</v>
      </c>
      <c r="I62" s="34"/>
      <c r="J62" s="34"/>
      <c r="K62" s="34"/>
      <c r="L62" s="34"/>
      <c r="M62" s="34"/>
      <c r="N62" s="34"/>
      <c r="O62" s="34"/>
      <c r="P62" s="34"/>
      <c r="Q62" s="34"/>
      <c r="BB62" s="36"/>
      <c r="BN62" s="1"/>
      <c r="BO62" s="1"/>
      <c r="BP62" s="1"/>
      <c r="BQ62" s="1"/>
    </row>
    <row r="63" spans="1:69" ht="15.75">
      <c r="A63" s="23" t="s">
        <v>198</v>
      </c>
      <c r="B63" s="24" t="s">
        <v>14</v>
      </c>
      <c r="C63" s="5" t="s">
        <v>165</v>
      </c>
      <c r="D63" s="24" t="s">
        <v>7</v>
      </c>
      <c r="E63" s="25">
        <v>43328</v>
      </c>
      <c r="F63" s="23" t="s">
        <v>199</v>
      </c>
      <c r="G63" s="23" t="s">
        <v>153</v>
      </c>
      <c r="H63" s="26" t="s">
        <v>122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>
        <v>1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>
        <f>100-SUM(I63:BA63)</f>
        <v>99</v>
      </c>
      <c r="BC63" s="36">
        <v>22</v>
      </c>
      <c r="BD63" s="36">
        <v>7.5</v>
      </c>
      <c r="BE63" s="36">
        <v>4.5</v>
      </c>
      <c r="BF63" s="36">
        <v>8</v>
      </c>
      <c r="BG63" s="36">
        <v>8</v>
      </c>
      <c r="BH63" s="36">
        <v>8</v>
      </c>
      <c r="BI63" s="36">
        <v>7</v>
      </c>
      <c r="BJ63" s="36">
        <v>10</v>
      </c>
      <c r="BK63" s="36">
        <v>7</v>
      </c>
      <c r="BL63" s="7">
        <f>SUM(BC63:BK63)</f>
        <v>82</v>
      </c>
      <c r="BM63" s="36">
        <v>90.3</v>
      </c>
      <c r="BN63" s="22" t="s">
        <v>140</v>
      </c>
      <c r="BO63" s="1"/>
      <c r="BP63" s="1"/>
      <c r="BQ63" s="1"/>
    </row>
    <row r="64" spans="1:69" ht="15.75">
      <c r="A64" s="45"/>
      <c r="B64" s="46"/>
      <c r="C64" s="19"/>
      <c r="D64" s="46"/>
      <c r="E64" s="47"/>
      <c r="F64" s="45"/>
      <c r="G64" s="45"/>
      <c r="H64" s="48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36"/>
      <c r="BC64" s="49"/>
      <c r="BD64" s="49"/>
      <c r="BE64" s="49"/>
      <c r="BF64" s="49"/>
      <c r="BG64" s="49"/>
      <c r="BH64" s="49"/>
      <c r="BI64" s="49"/>
      <c r="BJ64" s="49"/>
      <c r="BK64" s="49"/>
      <c r="BL64" s="21"/>
      <c r="BM64" s="49"/>
      <c r="BN64" s="44"/>
      <c r="BO64" s="1"/>
      <c r="BP64" s="1"/>
      <c r="BQ64" s="1"/>
    </row>
    <row r="65" spans="1:69" ht="15.75">
      <c r="A65" s="2" t="s">
        <v>200</v>
      </c>
      <c r="I65" s="34"/>
      <c r="J65" s="34"/>
      <c r="K65" s="34"/>
      <c r="L65" s="34"/>
      <c r="M65" s="34"/>
      <c r="N65" s="34"/>
      <c r="O65" s="34"/>
      <c r="P65" s="34"/>
      <c r="Q65" s="34"/>
      <c r="BB65" s="36"/>
      <c r="BN65" s="1"/>
      <c r="BO65" s="1"/>
      <c r="BP65" s="1"/>
      <c r="BQ65" s="1"/>
    </row>
    <row r="66" spans="1:69" ht="22.5">
      <c r="A66" s="23" t="s">
        <v>192</v>
      </c>
      <c r="B66" s="24" t="s">
        <v>14</v>
      </c>
      <c r="C66" s="5" t="s">
        <v>165</v>
      </c>
      <c r="D66" s="24" t="s">
        <v>7</v>
      </c>
      <c r="E66" s="25">
        <v>42579</v>
      </c>
      <c r="F66" s="23" t="s">
        <v>201</v>
      </c>
      <c r="G66" s="23" t="s">
        <v>202</v>
      </c>
      <c r="H66" s="26" t="s">
        <v>122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>
        <v>1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>
        <v>2.5</v>
      </c>
      <c r="AE66" s="36"/>
      <c r="AF66" s="36">
        <v>1</v>
      </c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>
        <f>SUM(I66:AZ66)</f>
        <v>4.5</v>
      </c>
      <c r="BB66" s="36">
        <f>100-SUM(I66:BA66)</f>
        <v>91</v>
      </c>
      <c r="BC66" s="36">
        <v>22</v>
      </c>
      <c r="BD66" s="36">
        <v>6</v>
      </c>
      <c r="BE66" s="36">
        <v>3.5</v>
      </c>
      <c r="BF66" s="36">
        <v>7</v>
      </c>
      <c r="BG66" s="36">
        <v>6</v>
      </c>
      <c r="BH66" s="36">
        <v>5.5</v>
      </c>
      <c r="BI66" s="36">
        <v>5.5</v>
      </c>
      <c r="BJ66" s="36">
        <v>10</v>
      </c>
      <c r="BK66" s="36">
        <v>8</v>
      </c>
      <c r="BL66" s="36">
        <f>SUM(BC66:BK66)</f>
        <v>73.5</v>
      </c>
      <c r="BM66" s="36">
        <v>82.25</v>
      </c>
      <c r="BN66" s="22" t="s">
        <v>140</v>
      </c>
      <c r="BO66" s="1"/>
      <c r="BP66" s="1"/>
      <c r="BQ66" s="1"/>
    </row>
    <row r="67" spans="9:69" ht="15.75">
      <c r="I67" s="34"/>
      <c r="J67" s="34"/>
      <c r="K67" s="34"/>
      <c r="L67" s="34"/>
      <c r="M67" s="34"/>
      <c r="N67" s="34"/>
      <c r="O67" s="34"/>
      <c r="P67" s="34"/>
      <c r="Q67" s="34"/>
      <c r="BN67" s="1"/>
      <c r="BO67" s="1"/>
      <c r="BP67" s="1"/>
      <c r="BQ67" s="1"/>
    </row>
    <row r="68" spans="1:69" ht="15.75">
      <c r="A68" s="2" t="s">
        <v>203</v>
      </c>
      <c r="I68" s="34"/>
      <c r="J68" s="34"/>
      <c r="K68" s="34"/>
      <c r="L68" s="34"/>
      <c r="M68" s="34"/>
      <c r="N68" s="34"/>
      <c r="O68" s="34"/>
      <c r="P68" s="34"/>
      <c r="Q68" s="34"/>
      <c r="BN68" s="1"/>
      <c r="BO68" s="1"/>
      <c r="BP68" s="1"/>
      <c r="BQ68" s="1"/>
    </row>
    <row r="69" spans="1:69" ht="15.75">
      <c r="A69" s="23" t="s">
        <v>198</v>
      </c>
      <c r="B69" s="24" t="s">
        <v>14</v>
      </c>
      <c r="C69" s="5" t="s">
        <v>165</v>
      </c>
      <c r="D69" s="24" t="s">
        <v>7</v>
      </c>
      <c r="E69" s="25">
        <v>43328</v>
      </c>
      <c r="F69" s="23" t="s">
        <v>199</v>
      </c>
      <c r="G69" s="23" t="s">
        <v>153</v>
      </c>
      <c r="H69" s="26" t="s">
        <v>122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>
        <v>1</v>
      </c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>
        <f>100-SUM(I69:BA69)</f>
        <v>99</v>
      </c>
      <c r="BC69" s="36">
        <v>22</v>
      </c>
      <c r="BD69" s="36">
        <v>7.5</v>
      </c>
      <c r="BE69" s="36">
        <v>4.5</v>
      </c>
      <c r="BF69" s="36">
        <v>8</v>
      </c>
      <c r="BG69" s="36">
        <v>8</v>
      </c>
      <c r="BH69" s="36">
        <v>8</v>
      </c>
      <c r="BI69" s="36">
        <v>7</v>
      </c>
      <c r="BJ69" s="36">
        <v>10</v>
      </c>
      <c r="BK69" s="36">
        <v>7</v>
      </c>
      <c r="BL69" s="7">
        <f>SUM(BC69:BK69)</f>
        <v>82</v>
      </c>
      <c r="BM69" s="36">
        <v>90.3</v>
      </c>
      <c r="BN69" s="2" t="s">
        <v>203</v>
      </c>
      <c r="BO69" s="1"/>
      <c r="BP69" s="1"/>
      <c r="BQ69" s="1"/>
    </row>
    <row r="70" spans="1:69" ht="15.75">
      <c r="A70" s="2" t="s">
        <v>204</v>
      </c>
      <c r="I70" s="34"/>
      <c r="J70" s="34"/>
      <c r="K70" s="34"/>
      <c r="L70" s="34"/>
      <c r="M70" s="34"/>
      <c r="N70" s="34"/>
      <c r="O70" s="34"/>
      <c r="P70" s="34"/>
      <c r="Q70" s="34"/>
      <c r="BB70" s="36"/>
      <c r="BN70" s="1"/>
      <c r="BO70" s="1"/>
      <c r="BP70" s="1"/>
      <c r="BQ70" s="1"/>
    </row>
    <row r="71" spans="1:69" ht="21">
      <c r="A71" s="9" t="s">
        <v>164</v>
      </c>
      <c r="B71" s="5" t="s">
        <v>14</v>
      </c>
      <c r="C71" s="5" t="s">
        <v>165</v>
      </c>
      <c r="D71" s="5" t="s">
        <v>7</v>
      </c>
      <c r="E71" s="10" t="s">
        <v>166</v>
      </c>
      <c r="F71" s="9" t="s">
        <v>167</v>
      </c>
      <c r="G71" s="9" t="s">
        <v>168</v>
      </c>
      <c r="H71" s="11" t="s">
        <v>139</v>
      </c>
      <c r="I71" s="35"/>
      <c r="J71" s="36"/>
      <c r="K71" s="36"/>
      <c r="L71" s="36"/>
      <c r="M71" s="36"/>
      <c r="N71" s="36"/>
      <c r="O71" s="36"/>
      <c r="P71" s="36"/>
      <c r="Q71" s="36"/>
      <c r="R71" s="36"/>
      <c r="S71" s="36">
        <v>1</v>
      </c>
      <c r="T71" s="36"/>
      <c r="U71" s="36">
        <v>1</v>
      </c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>
        <f>100-SUM(I71:BA71)</f>
        <v>98</v>
      </c>
      <c r="BC71" s="36">
        <v>23</v>
      </c>
      <c r="BD71" s="36">
        <v>6.5</v>
      </c>
      <c r="BE71" s="36">
        <v>3</v>
      </c>
      <c r="BF71" s="36">
        <v>8</v>
      </c>
      <c r="BG71" s="36">
        <v>7.5</v>
      </c>
      <c r="BH71" s="36">
        <v>8</v>
      </c>
      <c r="BI71" s="36">
        <v>7.5</v>
      </c>
      <c r="BJ71" s="36">
        <v>9</v>
      </c>
      <c r="BK71" s="36">
        <v>8</v>
      </c>
      <c r="BL71" s="36">
        <v>80.5</v>
      </c>
      <c r="BM71" s="36">
        <v>89.25</v>
      </c>
      <c r="BN71" s="2" t="s">
        <v>204</v>
      </c>
      <c r="BO71" s="1"/>
      <c r="BP71" s="1"/>
      <c r="BQ71" s="1"/>
    </row>
    <row r="72" spans="1:69" ht="15.75">
      <c r="A72" s="45"/>
      <c r="B72" s="46"/>
      <c r="C72" s="19"/>
      <c r="D72" s="46"/>
      <c r="E72" s="47"/>
      <c r="F72" s="45"/>
      <c r="G72" s="45"/>
      <c r="H72" s="48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4"/>
      <c r="BO72" s="1"/>
      <c r="BP72" s="1"/>
      <c r="BQ72" s="1"/>
    </row>
    <row r="73" spans="1:69" ht="15.75">
      <c r="A73" s="2" t="s">
        <v>236</v>
      </c>
      <c r="I73" s="34"/>
      <c r="J73" s="34"/>
      <c r="K73" s="34"/>
      <c r="L73" s="34"/>
      <c r="M73" s="34"/>
      <c r="N73" s="34"/>
      <c r="O73" s="34"/>
      <c r="P73" s="34"/>
      <c r="Q73" s="34"/>
      <c r="BN73" s="1"/>
      <c r="BO73" s="1"/>
      <c r="BP73" s="1"/>
      <c r="BQ73" s="1"/>
    </row>
    <row r="74" spans="1:69" ht="15.75">
      <c r="A74" s="9" t="s">
        <v>205</v>
      </c>
      <c r="B74" s="5" t="s">
        <v>14</v>
      </c>
      <c r="C74" s="5" t="s">
        <v>6</v>
      </c>
      <c r="D74" s="5" t="s">
        <v>7</v>
      </c>
      <c r="E74" s="10" t="s">
        <v>206</v>
      </c>
      <c r="F74" s="9" t="s">
        <v>207</v>
      </c>
      <c r="G74" s="9" t="s">
        <v>208</v>
      </c>
      <c r="H74" s="11" t="s">
        <v>209</v>
      </c>
      <c r="I74" s="35"/>
      <c r="J74" s="36"/>
      <c r="K74" s="36"/>
      <c r="L74" s="36"/>
      <c r="M74" s="36"/>
      <c r="N74" s="36"/>
      <c r="O74" s="36"/>
      <c r="P74" s="36"/>
      <c r="Q74" s="36"/>
      <c r="R74" s="36"/>
      <c r="S74" s="36">
        <v>1</v>
      </c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>
        <v>99</v>
      </c>
      <c r="BC74" s="36">
        <v>22.5</v>
      </c>
      <c r="BD74" s="36">
        <v>7.5</v>
      </c>
      <c r="BE74" s="36">
        <v>3.5</v>
      </c>
      <c r="BF74" s="36">
        <v>7</v>
      </c>
      <c r="BG74" s="36">
        <v>7</v>
      </c>
      <c r="BH74" s="36">
        <v>7.5</v>
      </c>
      <c r="BI74" s="36">
        <v>8</v>
      </c>
      <c r="BJ74" s="36">
        <v>8</v>
      </c>
      <c r="BK74" s="36">
        <v>9</v>
      </c>
      <c r="BL74" s="36">
        <v>80</v>
      </c>
      <c r="BM74" s="36">
        <v>89.5</v>
      </c>
      <c r="BN74" s="22" t="s">
        <v>140</v>
      </c>
      <c r="BO74" s="1"/>
      <c r="BP74" s="1"/>
      <c r="BQ74" s="1"/>
    </row>
    <row r="75" spans="1:69" ht="15.75">
      <c r="A75" s="9" t="s">
        <v>210</v>
      </c>
      <c r="B75" s="5" t="s">
        <v>14</v>
      </c>
      <c r="C75" s="5" t="s">
        <v>6</v>
      </c>
      <c r="D75" s="5" t="s">
        <v>7</v>
      </c>
      <c r="E75" s="31" t="s">
        <v>211</v>
      </c>
      <c r="F75" s="9" t="s">
        <v>212</v>
      </c>
      <c r="G75" s="9" t="s">
        <v>213</v>
      </c>
      <c r="H75" s="11" t="s">
        <v>214</v>
      </c>
      <c r="I75" s="35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>
        <v>100</v>
      </c>
      <c r="BC75" s="36">
        <v>21</v>
      </c>
      <c r="BD75" s="36">
        <v>6.5</v>
      </c>
      <c r="BE75" s="36">
        <v>4.5</v>
      </c>
      <c r="BF75" s="36">
        <v>6.5</v>
      </c>
      <c r="BG75" s="36">
        <v>6.5</v>
      </c>
      <c r="BH75" s="36">
        <v>7</v>
      </c>
      <c r="BI75" s="36">
        <v>7.5</v>
      </c>
      <c r="BJ75" s="36">
        <v>9</v>
      </c>
      <c r="BK75" s="36">
        <v>8.5</v>
      </c>
      <c r="BL75" s="36">
        <v>77</v>
      </c>
      <c r="BM75" s="36">
        <v>88.5</v>
      </c>
      <c r="BN75" s="22" t="s">
        <v>111</v>
      </c>
      <c r="BO75" s="1"/>
      <c r="BP75" s="1"/>
      <c r="BQ75" s="1"/>
    </row>
    <row r="76" spans="1:69" ht="15.75">
      <c r="A76" s="9" t="s">
        <v>215</v>
      </c>
      <c r="B76" s="5" t="s">
        <v>14</v>
      </c>
      <c r="C76" s="5" t="s">
        <v>6</v>
      </c>
      <c r="D76" s="5" t="s">
        <v>7</v>
      </c>
      <c r="E76" s="10" t="s">
        <v>216</v>
      </c>
      <c r="F76" s="9" t="s">
        <v>172</v>
      </c>
      <c r="G76" s="9" t="s">
        <v>217</v>
      </c>
      <c r="H76" s="11" t="s">
        <v>218</v>
      </c>
      <c r="I76" s="35"/>
      <c r="J76" s="36"/>
      <c r="K76" s="36"/>
      <c r="L76" s="36"/>
      <c r="M76" s="36"/>
      <c r="N76" s="36"/>
      <c r="O76" s="36"/>
      <c r="P76" s="36"/>
      <c r="Q76" s="36"/>
      <c r="R76" s="36"/>
      <c r="S76" s="36">
        <v>1</v>
      </c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>
        <v>2.5</v>
      </c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>
        <v>96.5</v>
      </c>
      <c r="BC76" s="36">
        <v>21.5</v>
      </c>
      <c r="BD76" s="36">
        <v>8</v>
      </c>
      <c r="BE76" s="36">
        <v>4.5</v>
      </c>
      <c r="BF76" s="36">
        <v>7</v>
      </c>
      <c r="BG76" s="36">
        <v>6.5</v>
      </c>
      <c r="BH76" s="36">
        <v>7</v>
      </c>
      <c r="BI76" s="36">
        <v>7.5</v>
      </c>
      <c r="BJ76" s="36">
        <v>9</v>
      </c>
      <c r="BK76" s="36">
        <v>9</v>
      </c>
      <c r="BL76" s="36">
        <v>80</v>
      </c>
      <c r="BM76" s="36">
        <v>88.25</v>
      </c>
      <c r="BN76" s="22" t="s">
        <v>116</v>
      </c>
      <c r="BO76" s="1"/>
      <c r="BP76" s="1"/>
      <c r="BQ76" s="1"/>
    </row>
    <row r="77" spans="1:69" ht="15.75">
      <c r="A77" s="9" t="s">
        <v>219</v>
      </c>
      <c r="B77" s="5" t="s">
        <v>14</v>
      </c>
      <c r="C77" s="5" t="s">
        <v>6</v>
      </c>
      <c r="D77" s="5" t="s">
        <v>7</v>
      </c>
      <c r="E77" s="10" t="s">
        <v>181</v>
      </c>
      <c r="F77" s="9" t="s">
        <v>220</v>
      </c>
      <c r="G77" s="9" t="s">
        <v>221</v>
      </c>
      <c r="H77" s="11" t="s">
        <v>222</v>
      </c>
      <c r="I77" s="35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>
        <v>100</v>
      </c>
      <c r="BC77" s="36">
        <v>22.5</v>
      </c>
      <c r="BD77" s="36">
        <v>6.5</v>
      </c>
      <c r="BE77" s="36">
        <v>3.5</v>
      </c>
      <c r="BF77" s="36">
        <v>6.5</v>
      </c>
      <c r="BG77" s="36">
        <v>6</v>
      </c>
      <c r="BH77" s="36">
        <v>6.5</v>
      </c>
      <c r="BI77" s="36">
        <v>7.5</v>
      </c>
      <c r="BJ77" s="36">
        <v>9</v>
      </c>
      <c r="BK77" s="36">
        <v>8</v>
      </c>
      <c r="BL77" s="36">
        <v>76</v>
      </c>
      <c r="BM77" s="36">
        <v>88</v>
      </c>
      <c r="BN77" s="22"/>
      <c r="BO77" s="1"/>
      <c r="BP77" s="1"/>
      <c r="BQ77" s="1"/>
    </row>
    <row r="78" spans="1:69" ht="21">
      <c r="A78" s="9" t="s">
        <v>223</v>
      </c>
      <c r="B78" s="5" t="s">
        <v>14</v>
      </c>
      <c r="C78" s="5" t="s">
        <v>6</v>
      </c>
      <c r="D78" s="5" t="s">
        <v>7</v>
      </c>
      <c r="E78" s="10" t="s">
        <v>224</v>
      </c>
      <c r="F78" s="9" t="s">
        <v>225</v>
      </c>
      <c r="G78" s="9" t="s">
        <v>226</v>
      </c>
      <c r="H78" s="11" t="s">
        <v>139</v>
      </c>
      <c r="I78" s="35"/>
      <c r="J78" s="36"/>
      <c r="K78" s="36"/>
      <c r="L78" s="36"/>
      <c r="M78" s="36"/>
      <c r="N78" s="36"/>
      <c r="O78" s="36"/>
      <c r="P78" s="36"/>
      <c r="Q78" s="36"/>
      <c r="R78" s="36"/>
      <c r="S78" s="36">
        <v>1</v>
      </c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>
        <v>99</v>
      </c>
      <c r="BC78" s="36">
        <v>20.5</v>
      </c>
      <c r="BD78" s="36">
        <v>7</v>
      </c>
      <c r="BE78" s="36">
        <v>3</v>
      </c>
      <c r="BF78" s="36">
        <v>7</v>
      </c>
      <c r="BG78" s="36">
        <v>7</v>
      </c>
      <c r="BH78" s="36">
        <v>7.5</v>
      </c>
      <c r="BI78" s="36">
        <v>7.5</v>
      </c>
      <c r="BJ78" s="36">
        <v>9</v>
      </c>
      <c r="BK78" s="36">
        <v>8</v>
      </c>
      <c r="BL78" s="36">
        <v>76.5</v>
      </c>
      <c r="BM78" s="36">
        <v>87.75</v>
      </c>
      <c r="BN78" s="22"/>
      <c r="BO78" s="1"/>
      <c r="BP78" s="1"/>
      <c r="BQ78" s="1"/>
    </row>
    <row r="79" spans="1:69" ht="15.75">
      <c r="A79" s="9" t="s">
        <v>227</v>
      </c>
      <c r="B79" s="5" t="s">
        <v>14</v>
      </c>
      <c r="C79" s="5" t="s">
        <v>6</v>
      </c>
      <c r="D79" s="5" t="s">
        <v>7</v>
      </c>
      <c r="E79" s="10" t="s">
        <v>228</v>
      </c>
      <c r="F79" s="9" t="s">
        <v>207</v>
      </c>
      <c r="G79" s="9" t="s">
        <v>229</v>
      </c>
      <c r="H79" s="11" t="s">
        <v>230</v>
      </c>
      <c r="I79" s="35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>
        <v>100</v>
      </c>
      <c r="BC79" s="36">
        <v>21</v>
      </c>
      <c r="BD79" s="36">
        <v>7</v>
      </c>
      <c r="BE79" s="36">
        <v>3.5</v>
      </c>
      <c r="BF79" s="36">
        <v>6.5</v>
      </c>
      <c r="BG79" s="36">
        <v>6</v>
      </c>
      <c r="BH79" s="36">
        <v>7</v>
      </c>
      <c r="BI79" s="36">
        <v>7</v>
      </c>
      <c r="BJ79" s="36">
        <v>8</v>
      </c>
      <c r="BK79" s="36">
        <v>7.5</v>
      </c>
      <c r="BL79" s="36">
        <v>73.5</v>
      </c>
      <c r="BM79" s="36">
        <v>86.75</v>
      </c>
      <c r="BN79" s="22"/>
      <c r="BO79" s="1"/>
      <c r="BP79" s="1"/>
      <c r="BQ79" s="1"/>
    </row>
    <row r="80" spans="1:69" ht="21">
      <c r="A80" s="9" t="s">
        <v>231</v>
      </c>
      <c r="B80" s="5" t="s">
        <v>14</v>
      </c>
      <c r="C80" s="5" t="s">
        <v>6</v>
      </c>
      <c r="D80" s="5" t="s">
        <v>7</v>
      </c>
      <c r="E80" s="10" t="s">
        <v>232</v>
      </c>
      <c r="F80" s="9" t="s">
        <v>233</v>
      </c>
      <c r="G80" s="9" t="s">
        <v>234</v>
      </c>
      <c r="H80" s="11" t="s">
        <v>235</v>
      </c>
      <c r="I80" s="35"/>
      <c r="J80" s="36"/>
      <c r="K80" s="36"/>
      <c r="L80" s="36"/>
      <c r="M80" s="36"/>
      <c r="N80" s="36"/>
      <c r="O80" s="36"/>
      <c r="P80" s="36">
        <v>1</v>
      </c>
      <c r="Q80" s="36"/>
      <c r="R80" s="36">
        <v>1</v>
      </c>
      <c r="S80" s="36"/>
      <c r="T80" s="36"/>
      <c r="U80" s="36">
        <v>1</v>
      </c>
      <c r="V80" s="36"/>
      <c r="W80" s="36"/>
      <c r="X80" s="36"/>
      <c r="Y80" s="36"/>
      <c r="Z80" s="36"/>
      <c r="AA80" s="36">
        <v>2.5</v>
      </c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>
        <v>94.5</v>
      </c>
      <c r="BC80" s="36">
        <v>20</v>
      </c>
      <c r="BD80" s="36">
        <v>7</v>
      </c>
      <c r="BE80" s="36">
        <v>4</v>
      </c>
      <c r="BF80" s="36">
        <v>6</v>
      </c>
      <c r="BG80" s="36">
        <v>6</v>
      </c>
      <c r="BH80" s="36">
        <v>6.5</v>
      </c>
      <c r="BI80" s="36">
        <v>7</v>
      </c>
      <c r="BJ80" s="36">
        <v>8</v>
      </c>
      <c r="BK80" s="36">
        <v>8</v>
      </c>
      <c r="BL80" s="36">
        <v>72.5</v>
      </c>
      <c r="BM80" s="36">
        <v>83.5</v>
      </c>
      <c r="BN80" s="22"/>
      <c r="BO80" s="1"/>
      <c r="BP80" s="1"/>
      <c r="BQ80" s="1"/>
    </row>
    <row r="81" spans="1:69" ht="15.75">
      <c r="A81" s="43"/>
      <c r="B81" s="19"/>
      <c r="C81" s="19"/>
      <c r="D81" s="19"/>
      <c r="E81" s="53"/>
      <c r="F81" s="43"/>
      <c r="G81" s="43"/>
      <c r="H81" s="54"/>
      <c r="I81" s="84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4"/>
      <c r="BO81" s="1"/>
      <c r="BP81" s="1"/>
      <c r="BQ81" s="1"/>
    </row>
    <row r="82" spans="1:69" ht="15.75">
      <c r="A82" s="2" t="s">
        <v>256</v>
      </c>
      <c r="I82" s="34"/>
      <c r="J82" s="34"/>
      <c r="K82" s="34"/>
      <c r="L82" s="34"/>
      <c r="M82" s="34"/>
      <c r="N82" s="34"/>
      <c r="O82" s="34"/>
      <c r="P82" s="34"/>
      <c r="Q82" s="34"/>
      <c r="BN82" s="1"/>
      <c r="BO82" s="1"/>
      <c r="BP82" s="1"/>
      <c r="BQ82" s="1"/>
    </row>
    <row r="83" spans="1:69" ht="15.75">
      <c r="A83" s="9" t="s">
        <v>237</v>
      </c>
      <c r="B83" s="5" t="s">
        <v>14</v>
      </c>
      <c r="C83" s="5" t="s">
        <v>6</v>
      </c>
      <c r="D83" s="5" t="s">
        <v>7</v>
      </c>
      <c r="E83" s="10" t="s">
        <v>238</v>
      </c>
      <c r="F83" s="9" t="s">
        <v>207</v>
      </c>
      <c r="G83" s="9" t="s">
        <v>208</v>
      </c>
      <c r="H83" s="11" t="s">
        <v>209</v>
      </c>
      <c r="I83" s="12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>
        <v>100</v>
      </c>
      <c r="BC83" s="7">
        <v>23.5</v>
      </c>
      <c r="BD83" s="7">
        <v>7.5</v>
      </c>
      <c r="BE83" s="7">
        <v>3.5</v>
      </c>
      <c r="BF83" s="7">
        <v>7.5</v>
      </c>
      <c r="BG83" s="7">
        <v>7</v>
      </c>
      <c r="BH83" s="7">
        <v>7.5</v>
      </c>
      <c r="BI83" s="7">
        <v>8</v>
      </c>
      <c r="BJ83" s="7">
        <v>9</v>
      </c>
      <c r="BK83" s="7">
        <v>9</v>
      </c>
      <c r="BL83" s="7">
        <v>82.5</v>
      </c>
      <c r="BM83" s="7">
        <v>91.25</v>
      </c>
      <c r="BN83" s="22" t="s">
        <v>140</v>
      </c>
      <c r="BO83" s="1"/>
      <c r="BP83" s="1"/>
      <c r="BQ83" s="1"/>
    </row>
    <row r="84" spans="1:69" ht="15.75">
      <c r="A84" s="4" t="s">
        <v>239</v>
      </c>
      <c r="B84" s="5" t="s">
        <v>14</v>
      </c>
      <c r="C84" s="5" t="s">
        <v>6</v>
      </c>
      <c r="D84" s="6" t="s">
        <v>7</v>
      </c>
      <c r="E84" s="4" t="s">
        <v>240</v>
      </c>
      <c r="F84" s="4" t="s">
        <v>18</v>
      </c>
      <c r="G84" s="4" t="s">
        <v>241</v>
      </c>
      <c r="H84" s="6" t="s">
        <v>11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>
        <v>100</v>
      </c>
      <c r="BC84" s="7">
        <v>23.5</v>
      </c>
      <c r="BD84" s="7">
        <v>7</v>
      </c>
      <c r="BE84" s="7">
        <v>4</v>
      </c>
      <c r="BF84" s="7">
        <v>7.5</v>
      </c>
      <c r="BG84" s="7">
        <v>7.5</v>
      </c>
      <c r="BH84" s="7">
        <v>7</v>
      </c>
      <c r="BI84" s="7">
        <v>7</v>
      </c>
      <c r="BJ84" s="7">
        <v>10</v>
      </c>
      <c r="BK84" s="7">
        <v>8</v>
      </c>
      <c r="BL84" s="7">
        <v>81.5</v>
      </c>
      <c r="BM84" s="7">
        <v>90.75</v>
      </c>
      <c r="BN84" s="22" t="s">
        <v>111</v>
      </c>
      <c r="BO84" s="1"/>
      <c r="BP84" s="1"/>
      <c r="BQ84" s="1"/>
    </row>
    <row r="85" spans="1:69" ht="15.75">
      <c r="A85" s="9" t="s">
        <v>242</v>
      </c>
      <c r="B85" s="5" t="s">
        <v>14</v>
      </c>
      <c r="C85" s="5" t="s">
        <v>6</v>
      </c>
      <c r="D85" s="5" t="s">
        <v>7</v>
      </c>
      <c r="E85" s="10" t="s">
        <v>243</v>
      </c>
      <c r="F85" s="9" t="s">
        <v>244</v>
      </c>
      <c r="G85" s="9" t="s">
        <v>245</v>
      </c>
      <c r="H85" s="11" t="s">
        <v>246</v>
      </c>
      <c r="I85" s="12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>
        <v>100</v>
      </c>
      <c r="BC85" s="7">
        <v>21.5</v>
      </c>
      <c r="BD85" s="7">
        <v>7.5</v>
      </c>
      <c r="BE85" s="7">
        <v>4</v>
      </c>
      <c r="BF85" s="7">
        <v>6.5</v>
      </c>
      <c r="BG85" s="7">
        <v>7</v>
      </c>
      <c r="BH85" s="7">
        <v>6.5</v>
      </c>
      <c r="BI85" s="7">
        <v>7.5</v>
      </c>
      <c r="BJ85" s="7">
        <v>10</v>
      </c>
      <c r="BK85" s="7">
        <v>9</v>
      </c>
      <c r="BL85" s="7">
        <v>79.5</v>
      </c>
      <c r="BM85" s="7">
        <v>89.75</v>
      </c>
      <c r="BN85" s="22" t="s">
        <v>116</v>
      </c>
      <c r="BO85" s="1"/>
      <c r="BP85" s="1"/>
      <c r="BQ85" s="1"/>
    </row>
    <row r="86" spans="1:69" ht="21">
      <c r="A86" s="9" t="s">
        <v>251</v>
      </c>
      <c r="B86" s="5" t="s">
        <v>14</v>
      </c>
      <c r="C86" s="5" t="s">
        <v>6</v>
      </c>
      <c r="D86" s="5" t="s">
        <v>7</v>
      </c>
      <c r="E86" s="10" t="s">
        <v>252</v>
      </c>
      <c r="F86" s="9" t="s">
        <v>253</v>
      </c>
      <c r="G86" s="9" t="s">
        <v>254</v>
      </c>
      <c r="H86" s="11" t="s">
        <v>255</v>
      </c>
      <c r="I86" s="12"/>
      <c r="J86" s="7"/>
      <c r="K86" s="7">
        <v>1</v>
      </c>
      <c r="L86" s="7"/>
      <c r="M86" s="7"/>
      <c r="N86" s="7"/>
      <c r="O86" s="7"/>
      <c r="P86" s="7"/>
      <c r="Q86" s="7"/>
      <c r="R86" s="7"/>
      <c r="S86" s="7">
        <v>1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v>1</v>
      </c>
      <c r="AI86" s="7">
        <v>1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>
        <v>96</v>
      </c>
      <c r="BC86" s="7">
        <v>24.5</v>
      </c>
      <c r="BD86" s="7">
        <v>7.5</v>
      </c>
      <c r="BE86" s="7">
        <v>4.5</v>
      </c>
      <c r="BF86" s="7">
        <v>8</v>
      </c>
      <c r="BG86" s="7">
        <v>7</v>
      </c>
      <c r="BH86" s="7">
        <v>6.5</v>
      </c>
      <c r="BI86" s="7">
        <v>6.5</v>
      </c>
      <c r="BJ86" s="7">
        <v>10</v>
      </c>
      <c r="BK86" s="7">
        <v>7.5</v>
      </c>
      <c r="BL86" s="7">
        <v>82</v>
      </c>
      <c r="BM86" s="7">
        <v>89</v>
      </c>
      <c r="BN86" s="22"/>
      <c r="BO86" s="1"/>
      <c r="BP86" s="1"/>
      <c r="BQ86" s="1"/>
    </row>
    <row r="87" spans="1:69" ht="15.75">
      <c r="A87" s="9" t="s">
        <v>247</v>
      </c>
      <c r="B87" s="5" t="s">
        <v>14</v>
      </c>
      <c r="C87" s="5" t="s">
        <v>6</v>
      </c>
      <c r="D87" s="5" t="s">
        <v>7</v>
      </c>
      <c r="E87" s="10" t="s">
        <v>248</v>
      </c>
      <c r="F87" s="9" t="s">
        <v>249</v>
      </c>
      <c r="G87" s="9" t="s">
        <v>250</v>
      </c>
      <c r="H87" s="11" t="s">
        <v>222</v>
      </c>
      <c r="I87" s="12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>
        <v>100</v>
      </c>
      <c r="BC87" s="7">
        <v>23</v>
      </c>
      <c r="BD87" s="7">
        <v>7.5</v>
      </c>
      <c r="BE87" s="7">
        <v>3.5</v>
      </c>
      <c r="BF87" s="7">
        <v>7</v>
      </c>
      <c r="BG87" s="7">
        <v>6</v>
      </c>
      <c r="BH87" s="7">
        <v>7</v>
      </c>
      <c r="BI87" s="7">
        <v>7.5</v>
      </c>
      <c r="BJ87" s="7">
        <v>10</v>
      </c>
      <c r="BK87" s="7">
        <v>8.5</v>
      </c>
      <c r="BL87" s="7">
        <v>79.5</v>
      </c>
      <c r="BM87" s="7">
        <v>90.05</v>
      </c>
      <c r="BN87" s="22" t="s">
        <v>116</v>
      </c>
      <c r="BO87" s="1"/>
      <c r="BP87" s="1"/>
      <c r="BQ87" s="1"/>
    </row>
    <row r="88" spans="1:69" ht="15.75">
      <c r="A88" s="43"/>
      <c r="B88" s="19"/>
      <c r="C88" s="19"/>
      <c r="D88" s="19"/>
      <c r="E88" s="53"/>
      <c r="F88" s="43"/>
      <c r="G88" s="43"/>
      <c r="H88" s="54"/>
      <c r="I88" s="55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44"/>
      <c r="BO88" s="1"/>
      <c r="BP88" s="1"/>
      <c r="BQ88" s="1"/>
    </row>
    <row r="89" spans="1:69" ht="15.75">
      <c r="A89" s="2" t="s">
        <v>277</v>
      </c>
      <c r="I89" s="34"/>
      <c r="J89" s="34"/>
      <c r="K89" s="34"/>
      <c r="L89" s="34"/>
      <c r="M89" s="34"/>
      <c r="N89" s="34"/>
      <c r="O89" s="34"/>
      <c r="P89" s="34"/>
      <c r="Q89" s="34"/>
      <c r="BN89" s="1"/>
      <c r="BO89" s="1"/>
      <c r="BP89" s="1"/>
      <c r="BQ89" s="1"/>
    </row>
    <row r="90" spans="1:69" ht="15.75">
      <c r="A90" s="9" t="s">
        <v>257</v>
      </c>
      <c r="B90" s="5" t="s">
        <v>14</v>
      </c>
      <c r="C90" s="5" t="s">
        <v>6</v>
      </c>
      <c r="D90" s="5" t="s">
        <v>7</v>
      </c>
      <c r="E90" s="10" t="s">
        <v>258</v>
      </c>
      <c r="F90" s="9" t="s">
        <v>207</v>
      </c>
      <c r="G90" s="9" t="s">
        <v>259</v>
      </c>
      <c r="H90" s="11" t="s">
        <v>260</v>
      </c>
      <c r="I90" s="12"/>
      <c r="J90" s="7"/>
      <c r="K90" s="7"/>
      <c r="L90" s="7"/>
      <c r="M90" s="7">
        <v>1</v>
      </c>
      <c r="N90" s="7"/>
      <c r="O90" s="7"/>
      <c r="P90" s="7"/>
      <c r="Q90" s="7"/>
      <c r="R90" s="7"/>
      <c r="S90" s="7">
        <v>1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>
        <v>98</v>
      </c>
      <c r="BC90" s="7">
        <v>23</v>
      </c>
      <c r="BD90" s="7">
        <v>7.5</v>
      </c>
      <c r="BE90" s="7">
        <v>3.5</v>
      </c>
      <c r="BF90" s="7">
        <v>7.5</v>
      </c>
      <c r="BG90" s="7">
        <v>7</v>
      </c>
      <c r="BH90" s="7">
        <v>7.5</v>
      </c>
      <c r="BI90" s="7">
        <v>7.5</v>
      </c>
      <c r="BJ90" s="7">
        <v>10</v>
      </c>
      <c r="BK90" s="7">
        <v>8.5</v>
      </c>
      <c r="BL90" s="7">
        <v>82</v>
      </c>
      <c r="BM90" s="7">
        <v>90</v>
      </c>
      <c r="BN90" s="22" t="s">
        <v>140</v>
      </c>
      <c r="BO90" s="1"/>
      <c r="BP90" s="1"/>
      <c r="BQ90" s="1"/>
    </row>
    <row r="91" spans="1:69" ht="21">
      <c r="A91" s="9" t="s">
        <v>261</v>
      </c>
      <c r="B91" s="5" t="s">
        <v>14</v>
      </c>
      <c r="C91" s="5" t="s">
        <v>6</v>
      </c>
      <c r="D91" s="5" t="s">
        <v>7</v>
      </c>
      <c r="E91" s="31" t="s">
        <v>262</v>
      </c>
      <c r="F91" s="9" t="s">
        <v>25</v>
      </c>
      <c r="G91" s="9" t="s">
        <v>263</v>
      </c>
      <c r="H91" s="6" t="s">
        <v>264</v>
      </c>
      <c r="I91" s="7">
        <v>1</v>
      </c>
      <c r="J91" s="7"/>
      <c r="K91" s="7"/>
      <c r="L91" s="7"/>
      <c r="M91" s="7"/>
      <c r="N91" s="7"/>
      <c r="O91" s="7"/>
      <c r="P91" s="7"/>
      <c r="Q91" s="7"/>
      <c r="R91" s="7"/>
      <c r="S91" s="7">
        <v>1</v>
      </c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>
        <v>98</v>
      </c>
      <c r="BC91" s="7">
        <v>23.5</v>
      </c>
      <c r="BD91" s="7">
        <v>6.5</v>
      </c>
      <c r="BE91" s="7">
        <v>4.5</v>
      </c>
      <c r="BF91" s="7">
        <v>7</v>
      </c>
      <c r="BG91" s="7">
        <v>6.5</v>
      </c>
      <c r="BH91" s="7">
        <v>7</v>
      </c>
      <c r="BI91" s="7">
        <v>6.5</v>
      </c>
      <c r="BJ91" s="7">
        <v>10</v>
      </c>
      <c r="BK91" s="7">
        <v>8</v>
      </c>
      <c r="BL91" s="7">
        <v>79.5</v>
      </c>
      <c r="BM91" s="7">
        <v>88.75</v>
      </c>
      <c r="BN91" s="22" t="s">
        <v>111</v>
      </c>
      <c r="BO91" s="1"/>
      <c r="BP91" s="1"/>
      <c r="BQ91" s="1"/>
    </row>
    <row r="92" spans="1:69" ht="15.75">
      <c r="A92" s="9" t="s">
        <v>265</v>
      </c>
      <c r="B92" s="5" t="s">
        <v>14</v>
      </c>
      <c r="C92" s="5" t="s">
        <v>6</v>
      </c>
      <c r="D92" s="5" t="s">
        <v>7</v>
      </c>
      <c r="E92" s="10" t="s">
        <v>266</v>
      </c>
      <c r="F92" s="9" t="s">
        <v>267</v>
      </c>
      <c r="G92" s="9" t="s">
        <v>268</v>
      </c>
      <c r="H92" s="11" t="s">
        <v>174</v>
      </c>
      <c r="I92" s="12"/>
      <c r="J92" s="7"/>
      <c r="K92" s="7"/>
      <c r="L92" s="7"/>
      <c r="M92" s="7"/>
      <c r="N92" s="7"/>
      <c r="O92" s="7"/>
      <c r="P92" s="7"/>
      <c r="Q92" s="7"/>
      <c r="R92" s="7"/>
      <c r="S92" s="7">
        <v>1</v>
      </c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>
        <v>99</v>
      </c>
      <c r="BC92" s="7">
        <v>22</v>
      </c>
      <c r="BD92" s="7">
        <v>6.5</v>
      </c>
      <c r="BE92" s="7">
        <v>3.5</v>
      </c>
      <c r="BF92" s="7">
        <v>6</v>
      </c>
      <c r="BG92" s="7">
        <v>6</v>
      </c>
      <c r="BH92" s="7">
        <v>6.5</v>
      </c>
      <c r="BI92" s="7">
        <v>7.5</v>
      </c>
      <c r="BJ92" s="7">
        <v>10</v>
      </c>
      <c r="BK92" s="7">
        <v>7.5</v>
      </c>
      <c r="BL92" s="7">
        <v>75.5</v>
      </c>
      <c r="BM92" s="7">
        <v>87.25</v>
      </c>
      <c r="BN92" s="22" t="s">
        <v>116</v>
      </c>
      <c r="BO92" s="1"/>
      <c r="BP92" s="1"/>
      <c r="BQ92" s="1"/>
    </row>
    <row r="93" spans="1:69" ht="15.75">
      <c r="A93" s="9" t="s">
        <v>269</v>
      </c>
      <c r="B93" s="5" t="s">
        <v>14</v>
      </c>
      <c r="C93" s="5" t="s">
        <v>6</v>
      </c>
      <c r="D93" s="5" t="s">
        <v>7</v>
      </c>
      <c r="E93" s="10" t="s">
        <v>270</v>
      </c>
      <c r="F93" s="9" t="s">
        <v>244</v>
      </c>
      <c r="G93" s="9" t="s">
        <v>271</v>
      </c>
      <c r="H93" s="11" t="s">
        <v>246</v>
      </c>
      <c r="I93" s="12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>
        <v>100</v>
      </c>
      <c r="BC93" s="7">
        <v>21</v>
      </c>
      <c r="BD93" s="7">
        <v>6.5</v>
      </c>
      <c r="BE93" s="7">
        <v>3.5</v>
      </c>
      <c r="BF93" s="7">
        <v>6.5</v>
      </c>
      <c r="BG93" s="7">
        <v>6</v>
      </c>
      <c r="BH93" s="7">
        <v>6.5</v>
      </c>
      <c r="BI93" s="7">
        <v>6</v>
      </c>
      <c r="BJ93" s="7">
        <v>10</v>
      </c>
      <c r="BK93" s="7">
        <v>7</v>
      </c>
      <c r="BL93" s="7">
        <v>73</v>
      </c>
      <c r="BM93" s="7">
        <v>86.5</v>
      </c>
      <c r="BN93" s="22"/>
      <c r="BO93" s="1"/>
      <c r="BP93" s="1"/>
      <c r="BQ93" s="1"/>
    </row>
    <row r="94" spans="1:69" ht="21">
      <c r="A94" s="9" t="s">
        <v>272</v>
      </c>
      <c r="B94" s="5" t="s">
        <v>14</v>
      </c>
      <c r="C94" s="5" t="s">
        <v>6</v>
      </c>
      <c r="D94" s="5" t="s">
        <v>7</v>
      </c>
      <c r="E94" s="10" t="s">
        <v>273</v>
      </c>
      <c r="F94" s="9" t="s">
        <v>274</v>
      </c>
      <c r="G94" s="9" t="s">
        <v>275</v>
      </c>
      <c r="H94" s="11" t="s">
        <v>276</v>
      </c>
      <c r="I94" s="12">
        <v>1</v>
      </c>
      <c r="J94" s="7"/>
      <c r="K94" s="7"/>
      <c r="L94" s="7"/>
      <c r="M94" s="7"/>
      <c r="N94" s="7"/>
      <c r="O94" s="7"/>
      <c r="P94" s="7"/>
      <c r="Q94" s="7"/>
      <c r="R94" s="7"/>
      <c r="S94" s="7">
        <v>1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>
        <v>98</v>
      </c>
      <c r="BC94" s="7">
        <v>20</v>
      </c>
      <c r="BD94" s="7">
        <v>6</v>
      </c>
      <c r="BE94" s="7">
        <v>3.5</v>
      </c>
      <c r="BF94" s="7">
        <v>6.5</v>
      </c>
      <c r="BG94" s="7">
        <v>7</v>
      </c>
      <c r="BH94" s="7">
        <v>6.5</v>
      </c>
      <c r="BI94" s="7">
        <v>6</v>
      </c>
      <c r="BJ94" s="7">
        <v>10</v>
      </c>
      <c r="BK94" s="7">
        <v>7.5</v>
      </c>
      <c r="BL94" s="7">
        <v>73</v>
      </c>
      <c r="BM94" s="7">
        <v>85.5</v>
      </c>
      <c r="BN94" s="22"/>
      <c r="BO94" s="1"/>
      <c r="BP94" s="1"/>
      <c r="BQ94" s="1"/>
    </row>
    <row r="95" spans="1:69" ht="15.75">
      <c r="A95" s="43"/>
      <c r="B95" s="19"/>
      <c r="C95" s="19"/>
      <c r="D95" s="19"/>
      <c r="E95" s="53"/>
      <c r="F95" s="43"/>
      <c r="G95" s="43"/>
      <c r="H95" s="54"/>
      <c r="I95" s="55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44"/>
      <c r="BO95" s="1"/>
      <c r="BP95" s="1"/>
      <c r="BQ95" s="1"/>
    </row>
    <row r="96" spans="1:69" ht="15.75">
      <c r="A96" s="2" t="s">
        <v>291</v>
      </c>
      <c r="I96" s="34"/>
      <c r="J96" s="34"/>
      <c r="K96" s="34"/>
      <c r="L96" s="34"/>
      <c r="M96" s="34"/>
      <c r="N96" s="34"/>
      <c r="O96" s="34"/>
      <c r="P96" s="34"/>
      <c r="Q96" s="34"/>
      <c r="BN96" s="1"/>
      <c r="BO96" s="1"/>
      <c r="BP96" s="1"/>
      <c r="BQ96" s="1"/>
    </row>
    <row r="97" spans="1:69" ht="15.75">
      <c r="A97" s="9" t="s">
        <v>237</v>
      </c>
      <c r="B97" s="5" t="s">
        <v>14</v>
      </c>
      <c r="C97" s="5" t="s">
        <v>6</v>
      </c>
      <c r="D97" s="5" t="s">
        <v>7</v>
      </c>
      <c r="E97" s="10" t="s">
        <v>238</v>
      </c>
      <c r="F97" s="9" t="s">
        <v>207</v>
      </c>
      <c r="G97" s="9" t="s">
        <v>208</v>
      </c>
      <c r="H97" s="11" t="s">
        <v>209</v>
      </c>
      <c r="I97" s="12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>
        <v>100</v>
      </c>
      <c r="BC97" s="7">
        <v>23.5</v>
      </c>
      <c r="BD97" s="7">
        <v>7.5</v>
      </c>
      <c r="BE97" s="7">
        <v>3.5</v>
      </c>
      <c r="BF97" s="7">
        <v>7.5</v>
      </c>
      <c r="BG97" s="7">
        <v>7</v>
      </c>
      <c r="BH97" s="7">
        <v>7.5</v>
      </c>
      <c r="BI97" s="7">
        <v>8</v>
      </c>
      <c r="BJ97" s="7">
        <v>9</v>
      </c>
      <c r="BK97" s="7">
        <v>9</v>
      </c>
      <c r="BL97" s="7">
        <v>82.5</v>
      </c>
      <c r="BM97" s="7">
        <v>91.25</v>
      </c>
      <c r="BN97" s="2" t="s">
        <v>291</v>
      </c>
      <c r="BO97" s="1"/>
      <c r="BP97" s="1"/>
      <c r="BQ97" s="1"/>
    </row>
    <row r="98" spans="1:69" ht="15.75">
      <c r="A98" s="2" t="s">
        <v>292</v>
      </c>
      <c r="I98" s="34"/>
      <c r="J98" s="34"/>
      <c r="K98" s="34"/>
      <c r="L98" s="34"/>
      <c r="M98" s="34"/>
      <c r="N98" s="34"/>
      <c r="O98" s="34"/>
      <c r="P98" s="34"/>
      <c r="Q98" s="34"/>
      <c r="BN98" s="1"/>
      <c r="BO98" s="1"/>
      <c r="BP98" s="1"/>
      <c r="BQ98" s="1"/>
    </row>
    <row r="99" spans="1:69" ht="15.75">
      <c r="A99" s="4" t="s">
        <v>239</v>
      </c>
      <c r="B99" s="5" t="s">
        <v>14</v>
      </c>
      <c r="C99" s="5" t="s">
        <v>6</v>
      </c>
      <c r="D99" s="6" t="s">
        <v>7</v>
      </c>
      <c r="E99" s="4" t="s">
        <v>240</v>
      </c>
      <c r="F99" s="4" t="s">
        <v>18</v>
      </c>
      <c r="G99" s="4" t="s">
        <v>241</v>
      </c>
      <c r="H99" s="6" t="s">
        <v>11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>
        <v>100</v>
      </c>
      <c r="BC99" s="7">
        <v>23.5</v>
      </c>
      <c r="BD99" s="7">
        <v>7</v>
      </c>
      <c r="BE99" s="7">
        <v>4</v>
      </c>
      <c r="BF99" s="7">
        <v>7.5</v>
      </c>
      <c r="BG99" s="7">
        <v>7.5</v>
      </c>
      <c r="BH99" s="7">
        <v>7</v>
      </c>
      <c r="BI99" s="7">
        <v>7</v>
      </c>
      <c r="BJ99" s="7">
        <v>10</v>
      </c>
      <c r="BK99" s="7">
        <v>8</v>
      </c>
      <c r="BL99" s="7">
        <v>81.5</v>
      </c>
      <c r="BM99" s="7">
        <v>90.75</v>
      </c>
      <c r="BN99" s="2" t="s">
        <v>292</v>
      </c>
      <c r="BO99" s="1"/>
      <c r="BP99" s="1"/>
      <c r="BQ99" s="1"/>
    </row>
    <row r="100" spans="1:69" ht="15.75">
      <c r="A100" s="18"/>
      <c r="B100" s="19"/>
      <c r="C100" s="19"/>
      <c r="D100" s="20"/>
      <c r="E100" s="18"/>
      <c r="F100" s="18"/>
      <c r="G100" s="18"/>
      <c r="H100" s="2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44"/>
      <c r="BO100" s="1"/>
      <c r="BP100" s="1"/>
      <c r="BQ100" s="1"/>
    </row>
    <row r="101" spans="1:69" ht="15.75">
      <c r="A101" s="2" t="s">
        <v>293</v>
      </c>
      <c r="I101" s="34"/>
      <c r="J101" s="34"/>
      <c r="K101" s="34"/>
      <c r="L101" s="34"/>
      <c r="M101" s="34"/>
      <c r="N101" s="34"/>
      <c r="O101" s="34"/>
      <c r="P101" s="34"/>
      <c r="Q101" s="34"/>
      <c r="BN101" s="1"/>
      <c r="BO101" s="1"/>
      <c r="BP101" s="1"/>
      <c r="BQ101" s="1"/>
    </row>
    <row r="102" spans="1:69" ht="15.75">
      <c r="A102" s="9" t="s">
        <v>278</v>
      </c>
      <c r="B102" s="5" t="s">
        <v>14</v>
      </c>
      <c r="C102" s="5" t="s">
        <v>15</v>
      </c>
      <c r="D102" s="5" t="s">
        <v>7</v>
      </c>
      <c r="E102" s="10" t="s">
        <v>279</v>
      </c>
      <c r="F102" s="9" t="s">
        <v>280</v>
      </c>
      <c r="G102" s="9" t="s">
        <v>281</v>
      </c>
      <c r="H102" s="11" t="s">
        <v>282</v>
      </c>
      <c r="I102" s="12"/>
      <c r="J102" s="7"/>
      <c r="K102" s="7"/>
      <c r="L102" s="7"/>
      <c r="M102" s="7"/>
      <c r="N102" s="7"/>
      <c r="O102" s="7"/>
      <c r="P102" s="7"/>
      <c r="Q102" s="7"/>
      <c r="R102" s="7"/>
      <c r="S102" s="7">
        <v>1</v>
      </c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>
        <v>99</v>
      </c>
      <c r="BC102" s="7">
        <v>21.5</v>
      </c>
      <c r="BD102" s="7">
        <v>8</v>
      </c>
      <c r="BE102" s="7">
        <v>5</v>
      </c>
      <c r="BF102" s="7">
        <v>7.5</v>
      </c>
      <c r="BG102" s="7">
        <v>7.5</v>
      </c>
      <c r="BH102" s="7">
        <v>8</v>
      </c>
      <c r="BI102" s="7">
        <v>8.5</v>
      </c>
      <c r="BJ102" s="7">
        <v>10</v>
      </c>
      <c r="BK102" s="7">
        <v>8</v>
      </c>
      <c r="BL102" s="7">
        <v>84</v>
      </c>
      <c r="BM102" s="7">
        <v>91.5</v>
      </c>
      <c r="BN102" s="22" t="s">
        <v>140</v>
      </c>
      <c r="BO102" s="1"/>
      <c r="BP102" s="1"/>
      <c r="BQ102" s="1"/>
    </row>
    <row r="103" spans="1:69" ht="31.5">
      <c r="A103" s="9" t="s">
        <v>283</v>
      </c>
      <c r="B103" s="5" t="s">
        <v>14</v>
      </c>
      <c r="C103" s="5" t="s">
        <v>15</v>
      </c>
      <c r="D103" s="5" t="s">
        <v>7</v>
      </c>
      <c r="E103" s="10" t="s">
        <v>211</v>
      </c>
      <c r="F103" s="9" t="s">
        <v>109</v>
      </c>
      <c r="G103" s="9" t="s">
        <v>284</v>
      </c>
      <c r="H103" s="11" t="s">
        <v>110</v>
      </c>
      <c r="I103" s="1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>
        <v>100</v>
      </c>
      <c r="BC103" s="7">
        <v>22.5</v>
      </c>
      <c r="BD103" s="7">
        <v>7</v>
      </c>
      <c r="BE103" s="7">
        <v>4</v>
      </c>
      <c r="BF103" s="7">
        <v>6.5</v>
      </c>
      <c r="BG103" s="7">
        <v>6</v>
      </c>
      <c r="BH103" s="7">
        <v>7.5</v>
      </c>
      <c r="BI103" s="7">
        <v>7</v>
      </c>
      <c r="BJ103" s="7">
        <v>9</v>
      </c>
      <c r="BK103" s="7">
        <v>8</v>
      </c>
      <c r="BL103" s="7">
        <v>77.5</v>
      </c>
      <c r="BM103" s="7">
        <v>88.75</v>
      </c>
      <c r="BN103" s="22" t="s">
        <v>111</v>
      </c>
      <c r="BO103" s="1"/>
      <c r="BP103" s="1"/>
      <c r="BQ103" s="1"/>
    </row>
    <row r="104" spans="1:69" ht="15.75">
      <c r="A104" s="38" t="s">
        <v>285</v>
      </c>
      <c r="B104" s="5" t="s">
        <v>14</v>
      </c>
      <c r="C104" s="5" t="s">
        <v>15</v>
      </c>
      <c r="D104" s="39" t="s">
        <v>7</v>
      </c>
      <c r="E104" s="38" t="s">
        <v>17</v>
      </c>
      <c r="F104" s="38" t="s">
        <v>286</v>
      </c>
      <c r="G104" s="38" t="s">
        <v>287</v>
      </c>
      <c r="H104" s="6" t="s">
        <v>11</v>
      </c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>
        <v>100</v>
      </c>
      <c r="BC104" s="7">
        <v>21</v>
      </c>
      <c r="BD104" s="7">
        <v>7</v>
      </c>
      <c r="BE104" s="7">
        <v>4</v>
      </c>
      <c r="BF104" s="7">
        <v>7</v>
      </c>
      <c r="BG104" s="7">
        <v>6.5</v>
      </c>
      <c r="BH104" s="7">
        <v>7</v>
      </c>
      <c r="BI104" s="7">
        <v>7.5</v>
      </c>
      <c r="BJ104" s="7">
        <v>9</v>
      </c>
      <c r="BK104" s="7">
        <v>8</v>
      </c>
      <c r="BL104" s="7">
        <v>77</v>
      </c>
      <c r="BM104" s="7">
        <v>88.5</v>
      </c>
      <c r="BN104" s="22" t="s">
        <v>116</v>
      </c>
      <c r="BO104" s="1"/>
      <c r="BP104" s="1"/>
      <c r="BQ104" s="1"/>
    </row>
    <row r="105" spans="1:69" ht="21">
      <c r="A105" s="9" t="s">
        <v>288</v>
      </c>
      <c r="B105" s="5" t="s">
        <v>14</v>
      </c>
      <c r="C105" s="5" t="s">
        <v>15</v>
      </c>
      <c r="D105" s="5" t="s">
        <v>7</v>
      </c>
      <c r="E105" s="10" t="s">
        <v>289</v>
      </c>
      <c r="F105" s="9" t="s">
        <v>177</v>
      </c>
      <c r="G105" s="9" t="s">
        <v>290</v>
      </c>
      <c r="H105" s="11" t="s">
        <v>179</v>
      </c>
      <c r="I105" s="12"/>
      <c r="J105" s="7"/>
      <c r="K105" s="7"/>
      <c r="L105" s="7"/>
      <c r="M105" s="7"/>
      <c r="N105" s="7"/>
      <c r="O105" s="7"/>
      <c r="P105" s="7"/>
      <c r="Q105" s="7"/>
      <c r="R105" s="7"/>
      <c r="S105" s="7">
        <v>1</v>
      </c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>
        <v>99</v>
      </c>
      <c r="BC105" s="7">
        <v>21.5</v>
      </c>
      <c r="BD105" s="7">
        <v>7</v>
      </c>
      <c r="BE105" s="7">
        <v>4</v>
      </c>
      <c r="BF105" s="7">
        <v>6</v>
      </c>
      <c r="BG105" s="7">
        <v>5</v>
      </c>
      <c r="BH105" s="7">
        <v>7</v>
      </c>
      <c r="BI105" s="7">
        <v>7.5</v>
      </c>
      <c r="BJ105" s="7">
        <v>10</v>
      </c>
      <c r="BK105" s="7">
        <v>9</v>
      </c>
      <c r="BL105" s="7">
        <v>77</v>
      </c>
      <c r="BM105" s="7">
        <v>88</v>
      </c>
      <c r="BN105" s="22"/>
      <c r="BO105" s="1"/>
      <c r="BP105" s="1"/>
      <c r="BQ105" s="1"/>
    </row>
    <row r="106" spans="1:69" ht="15.75">
      <c r="A106" s="43"/>
      <c r="B106" s="19"/>
      <c r="C106" s="19"/>
      <c r="D106" s="19"/>
      <c r="E106" s="53"/>
      <c r="F106" s="43"/>
      <c r="G106" s="43"/>
      <c r="H106" s="54"/>
      <c r="I106" s="55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44"/>
      <c r="BO106" s="1"/>
      <c r="BP106" s="1"/>
      <c r="BQ106" s="1"/>
    </row>
    <row r="107" spans="1:69" ht="15.75">
      <c r="A107" s="2" t="s">
        <v>294</v>
      </c>
      <c r="I107" s="34"/>
      <c r="J107" s="34"/>
      <c r="K107" s="34"/>
      <c r="L107" s="34"/>
      <c r="M107" s="34"/>
      <c r="N107" s="34"/>
      <c r="O107" s="34"/>
      <c r="P107" s="34"/>
      <c r="Q107" s="34"/>
      <c r="BN107" s="1"/>
      <c r="BO107" s="1"/>
      <c r="BP107" s="1"/>
      <c r="BQ107" s="1"/>
    </row>
    <row r="108" spans="1:69" ht="21">
      <c r="A108" s="9" t="s">
        <v>295</v>
      </c>
      <c r="B108" s="5" t="s">
        <v>14</v>
      </c>
      <c r="C108" s="5" t="s">
        <v>15</v>
      </c>
      <c r="D108" s="5" t="s">
        <v>7</v>
      </c>
      <c r="E108" s="10" t="s">
        <v>296</v>
      </c>
      <c r="F108" s="9" t="s">
        <v>297</v>
      </c>
      <c r="G108" s="9" t="s">
        <v>298</v>
      </c>
      <c r="H108" s="11" t="s">
        <v>299</v>
      </c>
      <c r="I108" s="1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>
        <v>100</v>
      </c>
      <c r="BC108" s="7">
        <v>22.5</v>
      </c>
      <c r="BD108" s="7">
        <v>7</v>
      </c>
      <c r="BE108" s="7">
        <v>4.5</v>
      </c>
      <c r="BF108" s="7">
        <v>7</v>
      </c>
      <c r="BG108" s="7">
        <v>6.5</v>
      </c>
      <c r="BH108" s="7">
        <v>7</v>
      </c>
      <c r="BI108" s="7">
        <v>7.5</v>
      </c>
      <c r="BJ108" s="7">
        <v>10</v>
      </c>
      <c r="BK108" s="7">
        <v>7.5</v>
      </c>
      <c r="BL108" s="7">
        <v>79.5</v>
      </c>
      <c r="BM108" s="7">
        <v>89.75</v>
      </c>
      <c r="BN108" s="22" t="s">
        <v>140</v>
      </c>
      <c r="BO108" s="1"/>
      <c r="BP108" s="1"/>
      <c r="BQ108" s="1"/>
    </row>
    <row r="109" spans="1:69" ht="15.75">
      <c r="A109" s="9" t="s">
        <v>300</v>
      </c>
      <c r="B109" s="5" t="s">
        <v>14</v>
      </c>
      <c r="C109" s="5" t="s">
        <v>15</v>
      </c>
      <c r="D109" s="5" t="s">
        <v>7</v>
      </c>
      <c r="E109" s="10" t="s">
        <v>301</v>
      </c>
      <c r="F109" s="9" t="s">
        <v>207</v>
      </c>
      <c r="G109" s="9" t="s">
        <v>302</v>
      </c>
      <c r="H109" s="11" t="s">
        <v>230</v>
      </c>
      <c r="I109" s="12"/>
      <c r="J109" s="7"/>
      <c r="K109" s="7"/>
      <c r="L109" s="7"/>
      <c r="M109" s="7"/>
      <c r="N109" s="7"/>
      <c r="O109" s="7"/>
      <c r="P109" s="7"/>
      <c r="Q109" s="7"/>
      <c r="R109" s="7"/>
      <c r="S109" s="7">
        <v>1</v>
      </c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>
        <v>99</v>
      </c>
      <c r="BC109" s="7">
        <v>20.5</v>
      </c>
      <c r="BD109" s="7">
        <v>7</v>
      </c>
      <c r="BE109" s="7">
        <v>4</v>
      </c>
      <c r="BF109" s="7">
        <v>7</v>
      </c>
      <c r="BG109" s="7">
        <v>7.5</v>
      </c>
      <c r="BH109" s="7">
        <v>6.5</v>
      </c>
      <c r="BI109" s="7">
        <v>7</v>
      </c>
      <c r="BJ109" s="7">
        <v>10</v>
      </c>
      <c r="BK109" s="7">
        <v>8</v>
      </c>
      <c r="BL109" s="7">
        <v>77.5</v>
      </c>
      <c r="BM109" s="7">
        <v>88.25</v>
      </c>
      <c r="BN109" s="22" t="s">
        <v>111</v>
      </c>
      <c r="BO109" s="1"/>
      <c r="BP109" s="1"/>
      <c r="BQ109" s="1"/>
    </row>
    <row r="110" spans="1:69" ht="15.75">
      <c r="A110" s="9" t="s">
        <v>303</v>
      </c>
      <c r="B110" s="5" t="s">
        <v>14</v>
      </c>
      <c r="C110" s="5" t="s">
        <v>15</v>
      </c>
      <c r="D110" s="5" t="s">
        <v>7</v>
      </c>
      <c r="E110" s="10" t="s">
        <v>304</v>
      </c>
      <c r="F110" s="9" t="s">
        <v>18</v>
      </c>
      <c r="G110" s="9" t="s">
        <v>305</v>
      </c>
      <c r="H110" s="11" t="s">
        <v>306</v>
      </c>
      <c r="I110" s="12"/>
      <c r="J110" s="7"/>
      <c r="K110" s="7"/>
      <c r="L110" s="7"/>
      <c r="M110" s="7"/>
      <c r="N110" s="7"/>
      <c r="O110" s="7"/>
      <c r="P110" s="7"/>
      <c r="Q110" s="7"/>
      <c r="R110" s="7"/>
      <c r="S110" s="7">
        <v>1</v>
      </c>
      <c r="T110" s="7"/>
      <c r="U110" s="7"/>
      <c r="V110" s="7"/>
      <c r="W110" s="7"/>
      <c r="X110" s="7"/>
      <c r="Y110" s="7"/>
      <c r="Z110" s="7"/>
      <c r="AA110" s="7">
        <v>1</v>
      </c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>
        <v>98</v>
      </c>
      <c r="BC110" s="7">
        <v>23</v>
      </c>
      <c r="BD110" s="7">
        <v>7.5</v>
      </c>
      <c r="BE110" s="7">
        <v>4.5</v>
      </c>
      <c r="BF110" s="7">
        <v>6</v>
      </c>
      <c r="BG110" s="7">
        <v>5.5</v>
      </c>
      <c r="BH110" s="7">
        <v>6</v>
      </c>
      <c r="BI110" s="7">
        <v>7</v>
      </c>
      <c r="BJ110" s="7">
        <v>10</v>
      </c>
      <c r="BK110" s="7">
        <v>7.5</v>
      </c>
      <c r="BL110" s="7">
        <v>77</v>
      </c>
      <c r="BM110" s="7">
        <v>87.5</v>
      </c>
      <c r="BN110" s="22" t="s">
        <v>116</v>
      </c>
      <c r="BO110" s="1"/>
      <c r="BP110" s="1"/>
      <c r="BQ110" s="1"/>
    </row>
    <row r="111" spans="1:69" ht="15.75">
      <c r="A111" s="9" t="s">
        <v>307</v>
      </c>
      <c r="B111" s="5" t="s">
        <v>14</v>
      </c>
      <c r="C111" s="5" t="s">
        <v>15</v>
      </c>
      <c r="D111" s="5" t="s">
        <v>7</v>
      </c>
      <c r="E111" s="10" t="s">
        <v>308</v>
      </c>
      <c r="F111" s="9" t="s">
        <v>309</v>
      </c>
      <c r="G111" s="9" t="s">
        <v>310</v>
      </c>
      <c r="H111" s="11" t="s">
        <v>255</v>
      </c>
      <c r="I111" s="12"/>
      <c r="J111" s="7"/>
      <c r="K111" s="7">
        <v>1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>
        <v>99</v>
      </c>
      <c r="BC111" s="7">
        <v>20.5</v>
      </c>
      <c r="BD111" s="7">
        <v>6.5</v>
      </c>
      <c r="BE111" s="7">
        <v>4</v>
      </c>
      <c r="BF111" s="7">
        <v>5.5</v>
      </c>
      <c r="BG111" s="7">
        <v>7.5</v>
      </c>
      <c r="BH111" s="7">
        <v>6</v>
      </c>
      <c r="BI111" s="7">
        <v>6.5</v>
      </c>
      <c r="BJ111" s="7">
        <v>10</v>
      </c>
      <c r="BK111" s="7">
        <v>8</v>
      </c>
      <c r="BL111" s="7">
        <v>74.5</v>
      </c>
      <c r="BM111" s="7">
        <v>86.75</v>
      </c>
      <c r="BN111" s="22"/>
      <c r="BO111" s="1"/>
      <c r="BP111" s="1"/>
      <c r="BQ111" s="1"/>
    </row>
    <row r="112" spans="1:69" ht="15.75">
      <c r="A112" s="43"/>
      <c r="B112" s="19"/>
      <c r="C112" s="19"/>
      <c r="D112" s="19"/>
      <c r="E112" s="53"/>
      <c r="F112" s="43"/>
      <c r="G112" s="43"/>
      <c r="H112" s="54"/>
      <c r="I112" s="55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44"/>
      <c r="BO112" s="1"/>
      <c r="BP112" s="1"/>
      <c r="BQ112" s="1"/>
    </row>
    <row r="113" spans="1:69" ht="15.75">
      <c r="A113" s="2" t="s">
        <v>311</v>
      </c>
      <c r="I113" s="34"/>
      <c r="J113" s="34"/>
      <c r="K113" s="34"/>
      <c r="L113" s="34"/>
      <c r="M113" s="34"/>
      <c r="N113" s="34"/>
      <c r="O113" s="34"/>
      <c r="P113" s="34"/>
      <c r="Q113" s="34"/>
      <c r="BN113" s="1"/>
      <c r="BO113" s="1"/>
      <c r="BP113" s="1"/>
      <c r="BQ113" s="1"/>
    </row>
    <row r="114" spans="1:69" ht="15.75">
      <c r="A114" s="9" t="s">
        <v>312</v>
      </c>
      <c r="B114" s="5" t="s">
        <v>14</v>
      </c>
      <c r="C114" s="5" t="s">
        <v>15</v>
      </c>
      <c r="D114" s="5" t="s">
        <v>7</v>
      </c>
      <c r="E114" s="10" t="s">
        <v>313</v>
      </c>
      <c r="F114" s="9" t="s">
        <v>244</v>
      </c>
      <c r="G114" s="9" t="s">
        <v>314</v>
      </c>
      <c r="H114" s="11" t="s">
        <v>246</v>
      </c>
      <c r="I114" s="12">
        <v>1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>
        <v>1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36">
        <f>100-SUM(I114:BA114)</f>
        <v>98</v>
      </c>
      <c r="BC114" s="7">
        <v>21</v>
      </c>
      <c r="BD114" s="7">
        <v>4.5</v>
      </c>
      <c r="BE114" s="7">
        <v>3.5</v>
      </c>
      <c r="BF114" s="7">
        <v>6.5</v>
      </c>
      <c r="BG114" s="7">
        <v>7</v>
      </c>
      <c r="BH114" s="7">
        <v>7</v>
      </c>
      <c r="BI114" s="7">
        <v>6.5</v>
      </c>
      <c r="BJ114" s="7">
        <v>10</v>
      </c>
      <c r="BK114" s="7">
        <v>8</v>
      </c>
      <c r="BL114" s="7">
        <f>SUM(BC114:BK114)</f>
        <v>74</v>
      </c>
      <c r="BM114" s="7">
        <v>86</v>
      </c>
      <c r="BN114" s="22" t="s">
        <v>140</v>
      </c>
      <c r="BO114" s="1"/>
      <c r="BP114" s="1"/>
      <c r="BQ114" s="1"/>
    </row>
    <row r="115" spans="1:69" ht="15.75">
      <c r="A115" s="43"/>
      <c r="B115" s="19"/>
      <c r="C115" s="19"/>
      <c r="D115" s="19"/>
      <c r="E115" s="53"/>
      <c r="F115" s="43"/>
      <c r="G115" s="43"/>
      <c r="H115" s="54"/>
      <c r="I115" s="55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49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44"/>
      <c r="BO115" s="1"/>
      <c r="BP115" s="1"/>
      <c r="BQ115" s="1"/>
    </row>
    <row r="116" spans="1:69" ht="15.75">
      <c r="A116" s="2" t="s">
        <v>315</v>
      </c>
      <c r="I116" s="34"/>
      <c r="J116" s="34"/>
      <c r="K116" s="34"/>
      <c r="L116" s="34"/>
      <c r="M116" s="34"/>
      <c r="N116" s="34"/>
      <c r="O116" s="34"/>
      <c r="P116" s="34"/>
      <c r="Q116" s="34"/>
      <c r="BN116" s="1"/>
      <c r="BO116" s="1"/>
      <c r="BP116" s="1"/>
      <c r="BQ116" s="1"/>
    </row>
    <row r="117" spans="1:69" ht="15.75">
      <c r="A117" s="9" t="s">
        <v>316</v>
      </c>
      <c r="B117" s="5" t="s">
        <v>14</v>
      </c>
      <c r="C117" s="5" t="s">
        <v>15</v>
      </c>
      <c r="D117" s="5" t="s">
        <v>7</v>
      </c>
      <c r="E117" s="10" t="s">
        <v>317</v>
      </c>
      <c r="F117" s="9" t="s">
        <v>318</v>
      </c>
      <c r="G117" s="9" t="s">
        <v>319</v>
      </c>
      <c r="H117" s="11" t="s">
        <v>320</v>
      </c>
      <c r="I117" s="12">
        <v>1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>
        <v>1</v>
      </c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36">
        <f>100-SUM(I117:BA117)</f>
        <v>98</v>
      </c>
      <c r="BC117" s="7">
        <v>20</v>
      </c>
      <c r="BD117" s="7">
        <v>5.5</v>
      </c>
      <c r="BE117" s="7">
        <v>4</v>
      </c>
      <c r="BF117" s="7">
        <v>5.5</v>
      </c>
      <c r="BG117" s="7">
        <v>5.5</v>
      </c>
      <c r="BH117" s="7">
        <v>6</v>
      </c>
      <c r="BI117" s="7">
        <v>6</v>
      </c>
      <c r="BJ117" s="7">
        <v>10</v>
      </c>
      <c r="BK117" s="7">
        <v>6.5</v>
      </c>
      <c r="BL117" s="7">
        <f>SUM(BC117:BK117)</f>
        <v>69</v>
      </c>
      <c r="BM117" s="7">
        <v>83.5</v>
      </c>
      <c r="BN117" s="22" t="s">
        <v>140</v>
      </c>
      <c r="BO117" s="1"/>
      <c r="BP117" s="1"/>
      <c r="BQ117" s="1"/>
    </row>
    <row r="118" spans="1:69" ht="15.75">
      <c r="A118" s="43"/>
      <c r="B118" s="19"/>
      <c r="C118" s="19"/>
      <c r="D118" s="19"/>
      <c r="E118" s="53"/>
      <c r="F118" s="43"/>
      <c r="G118" s="43"/>
      <c r="H118" s="54"/>
      <c r="I118" s="55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49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44"/>
      <c r="BO118" s="1"/>
      <c r="BP118" s="1"/>
      <c r="BQ118" s="1"/>
    </row>
    <row r="119" spans="1:69" ht="15.75">
      <c r="A119" s="43"/>
      <c r="B119" s="19"/>
      <c r="C119" s="19"/>
      <c r="D119" s="19"/>
      <c r="E119" s="53"/>
      <c r="F119" s="43"/>
      <c r="G119" s="43"/>
      <c r="H119" s="54"/>
      <c r="I119" s="55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49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44"/>
      <c r="BO119" s="1"/>
      <c r="BP119" s="1"/>
      <c r="BQ119" s="1"/>
    </row>
    <row r="120" spans="1:69" ht="15.75">
      <c r="A120" s="2" t="s">
        <v>321</v>
      </c>
      <c r="I120" s="34"/>
      <c r="J120" s="34"/>
      <c r="K120" s="34"/>
      <c r="L120" s="34"/>
      <c r="M120" s="34"/>
      <c r="N120" s="34"/>
      <c r="O120" s="34"/>
      <c r="P120" s="34"/>
      <c r="Q120" s="34"/>
      <c r="BN120" s="1"/>
      <c r="BO120" s="1"/>
      <c r="BP120" s="1"/>
      <c r="BQ120" s="1"/>
    </row>
    <row r="121" spans="1:69" ht="15.75">
      <c r="A121" s="9" t="s">
        <v>278</v>
      </c>
      <c r="B121" s="5" t="s">
        <v>14</v>
      </c>
      <c r="C121" s="5" t="s">
        <v>15</v>
      </c>
      <c r="D121" s="5" t="s">
        <v>7</v>
      </c>
      <c r="E121" s="10" t="s">
        <v>279</v>
      </c>
      <c r="F121" s="9" t="s">
        <v>280</v>
      </c>
      <c r="G121" s="9" t="s">
        <v>281</v>
      </c>
      <c r="H121" s="11" t="s">
        <v>282</v>
      </c>
      <c r="I121" s="12"/>
      <c r="J121" s="7"/>
      <c r="K121" s="7"/>
      <c r="L121" s="7"/>
      <c r="M121" s="7"/>
      <c r="N121" s="7"/>
      <c r="O121" s="7"/>
      <c r="P121" s="7"/>
      <c r="Q121" s="7"/>
      <c r="R121" s="7"/>
      <c r="S121" s="7">
        <v>1</v>
      </c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>
        <v>99</v>
      </c>
      <c r="BC121" s="7">
        <v>21.5</v>
      </c>
      <c r="BD121" s="7">
        <v>8</v>
      </c>
      <c r="BE121" s="7">
        <v>5</v>
      </c>
      <c r="BF121" s="7">
        <v>7.5</v>
      </c>
      <c r="BG121" s="7">
        <v>7.5</v>
      </c>
      <c r="BH121" s="7">
        <v>8</v>
      </c>
      <c r="BI121" s="7">
        <v>8.5</v>
      </c>
      <c r="BJ121" s="7">
        <v>10</v>
      </c>
      <c r="BK121" s="7">
        <v>8</v>
      </c>
      <c r="BL121" s="7">
        <v>84</v>
      </c>
      <c r="BM121" s="7">
        <v>91.5</v>
      </c>
      <c r="BN121" s="2" t="s">
        <v>321</v>
      </c>
      <c r="BO121" s="1"/>
      <c r="BP121" s="1"/>
      <c r="BQ121" s="1"/>
    </row>
    <row r="122" spans="1:69" ht="15.75">
      <c r="A122" s="2" t="s">
        <v>322</v>
      </c>
      <c r="I122" s="34"/>
      <c r="J122" s="34"/>
      <c r="K122" s="34"/>
      <c r="L122" s="34"/>
      <c r="M122" s="34"/>
      <c r="N122" s="34"/>
      <c r="O122" s="34"/>
      <c r="P122" s="34"/>
      <c r="Q122" s="34"/>
      <c r="BN122" s="1"/>
      <c r="BO122" s="1"/>
      <c r="BP122" s="1"/>
      <c r="BQ122" s="1"/>
    </row>
    <row r="123" spans="1:69" ht="21">
      <c r="A123" s="9" t="s">
        <v>295</v>
      </c>
      <c r="B123" s="5" t="s">
        <v>14</v>
      </c>
      <c r="C123" s="5" t="s">
        <v>15</v>
      </c>
      <c r="D123" s="5" t="s">
        <v>7</v>
      </c>
      <c r="E123" s="10" t="s">
        <v>296</v>
      </c>
      <c r="F123" s="9" t="s">
        <v>297</v>
      </c>
      <c r="G123" s="9" t="s">
        <v>298</v>
      </c>
      <c r="H123" s="11" t="s">
        <v>299</v>
      </c>
      <c r="I123" s="12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>
        <v>100</v>
      </c>
      <c r="BC123" s="7">
        <v>22.5</v>
      </c>
      <c r="BD123" s="7">
        <v>7</v>
      </c>
      <c r="BE123" s="7">
        <v>4.5</v>
      </c>
      <c r="BF123" s="7">
        <v>7</v>
      </c>
      <c r="BG123" s="7">
        <v>6.5</v>
      </c>
      <c r="BH123" s="7">
        <v>7</v>
      </c>
      <c r="BI123" s="7">
        <v>7.5</v>
      </c>
      <c r="BJ123" s="7">
        <v>10</v>
      </c>
      <c r="BK123" s="7">
        <v>7.5</v>
      </c>
      <c r="BL123" s="7">
        <v>79.5</v>
      </c>
      <c r="BM123" s="7">
        <v>89.75</v>
      </c>
      <c r="BN123" s="2" t="s">
        <v>322</v>
      </c>
      <c r="BO123" s="1"/>
      <c r="BP123" s="1"/>
      <c r="BQ123" s="1"/>
    </row>
    <row r="124" spans="9:69" ht="15.75">
      <c r="I124" s="34"/>
      <c r="J124" s="34"/>
      <c r="K124" s="34"/>
      <c r="L124" s="34"/>
      <c r="M124" s="34"/>
      <c r="N124" s="34"/>
      <c r="O124" s="34"/>
      <c r="P124" s="34"/>
      <c r="Q124" s="34"/>
      <c r="BN124" s="1"/>
      <c r="BO124" s="1"/>
      <c r="BP124" s="1"/>
      <c r="BQ124" s="1"/>
    </row>
    <row r="125" spans="1:69" ht="15.75">
      <c r="A125" s="2" t="s">
        <v>323</v>
      </c>
      <c r="I125" s="34"/>
      <c r="J125" s="34"/>
      <c r="K125" s="34"/>
      <c r="L125" s="34"/>
      <c r="M125" s="34"/>
      <c r="N125" s="34"/>
      <c r="O125" s="34"/>
      <c r="P125" s="34"/>
      <c r="Q125" s="34"/>
      <c r="BN125" s="1"/>
      <c r="BO125" s="1"/>
      <c r="BP125" s="1"/>
      <c r="BQ125" s="1"/>
    </row>
    <row r="126" spans="1:69" ht="15.75">
      <c r="A126" s="9" t="s">
        <v>324</v>
      </c>
      <c r="B126" s="5" t="s">
        <v>14</v>
      </c>
      <c r="C126" s="5" t="s">
        <v>325</v>
      </c>
      <c r="D126" s="5" t="s">
        <v>7</v>
      </c>
      <c r="E126" s="10" t="s">
        <v>211</v>
      </c>
      <c r="F126" s="9" t="s">
        <v>207</v>
      </c>
      <c r="G126" s="9" t="s">
        <v>217</v>
      </c>
      <c r="H126" s="11" t="s">
        <v>218</v>
      </c>
      <c r="I126" s="12">
        <v>1</v>
      </c>
      <c r="J126" s="7"/>
      <c r="K126" s="7"/>
      <c r="L126" s="7"/>
      <c r="M126" s="7"/>
      <c r="N126" s="7"/>
      <c r="O126" s="7"/>
      <c r="P126" s="7"/>
      <c r="Q126" s="7"/>
      <c r="R126" s="7"/>
      <c r="S126" s="7">
        <v>1</v>
      </c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>
        <v>98</v>
      </c>
      <c r="BC126" s="7">
        <v>24</v>
      </c>
      <c r="BD126" s="7">
        <v>8.5</v>
      </c>
      <c r="BE126" s="7">
        <v>4.5</v>
      </c>
      <c r="BF126" s="7">
        <v>8</v>
      </c>
      <c r="BG126" s="7">
        <v>8</v>
      </c>
      <c r="BH126" s="7">
        <v>7.5</v>
      </c>
      <c r="BI126" s="7">
        <v>7.5</v>
      </c>
      <c r="BJ126" s="7">
        <v>8</v>
      </c>
      <c r="BK126" s="7">
        <v>9</v>
      </c>
      <c r="BL126" s="7">
        <v>85</v>
      </c>
      <c r="BM126" s="7">
        <v>91.5</v>
      </c>
      <c r="BN126" s="22" t="s">
        <v>140</v>
      </c>
      <c r="BO126" s="1"/>
      <c r="BP126" s="1"/>
      <c r="BQ126" s="1"/>
    </row>
    <row r="127" spans="1:69" ht="21">
      <c r="A127" s="9" t="s">
        <v>326</v>
      </c>
      <c r="B127" s="5" t="s">
        <v>14</v>
      </c>
      <c r="C127" s="5" t="s">
        <v>325</v>
      </c>
      <c r="D127" s="5" t="s">
        <v>7</v>
      </c>
      <c r="E127" s="10" t="s">
        <v>327</v>
      </c>
      <c r="F127" s="9" t="s">
        <v>328</v>
      </c>
      <c r="G127" s="9" t="s">
        <v>329</v>
      </c>
      <c r="H127" s="11" t="s">
        <v>282</v>
      </c>
      <c r="I127" s="12"/>
      <c r="J127" s="7"/>
      <c r="K127" s="7"/>
      <c r="L127" s="7"/>
      <c r="M127" s="7"/>
      <c r="N127" s="7"/>
      <c r="O127" s="7"/>
      <c r="P127" s="7"/>
      <c r="Q127" s="7"/>
      <c r="R127" s="7"/>
      <c r="S127" s="7">
        <v>1</v>
      </c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>
        <v>99</v>
      </c>
      <c r="BC127" s="7">
        <v>21.5</v>
      </c>
      <c r="BD127" s="7">
        <v>7.5</v>
      </c>
      <c r="BE127" s="7">
        <v>5</v>
      </c>
      <c r="BF127" s="7">
        <v>7</v>
      </c>
      <c r="BG127" s="7">
        <v>6.5</v>
      </c>
      <c r="BH127" s="7">
        <v>7</v>
      </c>
      <c r="BI127" s="7">
        <v>8.5</v>
      </c>
      <c r="BJ127" s="7">
        <v>10</v>
      </c>
      <c r="BK127" s="7">
        <v>9</v>
      </c>
      <c r="BL127" s="7">
        <v>82</v>
      </c>
      <c r="BM127" s="7">
        <v>90.5</v>
      </c>
      <c r="BN127" s="22" t="s">
        <v>111</v>
      </c>
      <c r="BO127" s="1"/>
      <c r="BP127" s="1"/>
      <c r="BQ127" s="1"/>
    </row>
    <row r="128" spans="1:69" ht="21">
      <c r="A128" s="9" t="s">
        <v>330</v>
      </c>
      <c r="B128" s="5" t="s">
        <v>14</v>
      </c>
      <c r="C128" s="5" t="s">
        <v>325</v>
      </c>
      <c r="D128" s="5" t="s">
        <v>7</v>
      </c>
      <c r="E128" s="10" t="s">
        <v>331</v>
      </c>
      <c r="F128" s="9" t="s">
        <v>332</v>
      </c>
      <c r="G128" s="9" t="s">
        <v>312</v>
      </c>
      <c r="H128" s="11" t="s">
        <v>246</v>
      </c>
      <c r="I128" s="12"/>
      <c r="J128" s="7"/>
      <c r="K128" s="7"/>
      <c r="L128" s="7"/>
      <c r="M128" s="7"/>
      <c r="N128" s="7"/>
      <c r="O128" s="7"/>
      <c r="P128" s="7"/>
      <c r="Q128" s="7"/>
      <c r="R128" s="7"/>
      <c r="S128" s="7">
        <v>2.5</v>
      </c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>
        <v>97.5</v>
      </c>
      <c r="BC128" s="7">
        <v>21.5</v>
      </c>
      <c r="BD128" s="7">
        <v>7.5</v>
      </c>
      <c r="BE128" s="7">
        <v>4.5</v>
      </c>
      <c r="BF128" s="7">
        <v>7</v>
      </c>
      <c r="BG128" s="7">
        <v>6.5</v>
      </c>
      <c r="BH128" s="7">
        <v>7</v>
      </c>
      <c r="BI128" s="7">
        <v>8</v>
      </c>
      <c r="BJ128" s="7">
        <v>10</v>
      </c>
      <c r="BK128" s="7">
        <v>10</v>
      </c>
      <c r="BL128" s="7">
        <v>82</v>
      </c>
      <c r="BM128" s="7">
        <v>89.75</v>
      </c>
      <c r="BN128" s="22" t="s">
        <v>116</v>
      </c>
      <c r="BO128" s="1"/>
      <c r="BP128" s="1"/>
      <c r="BQ128" s="1"/>
    </row>
    <row r="129" spans="1:69" ht="15.75">
      <c r="A129" s="9" t="s">
        <v>333</v>
      </c>
      <c r="B129" s="5" t="s">
        <v>14</v>
      </c>
      <c r="C129" s="5" t="s">
        <v>325</v>
      </c>
      <c r="D129" s="5" t="s">
        <v>7</v>
      </c>
      <c r="E129" s="31" t="s">
        <v>334</v>
      </c>
      <c r="F129" s="9" t="s">
        <v>335</v>
      </c>
      <c r="G129" s="9" t="s">
        <v>336</v>
      </c>
      <c r="H129" s="11" t="s">
        <v>337</v>
      </c>
      <c r="I129" s="12"/>
      <c r="J129" s="7"/>
      <c r="K129" s="7"/>
      <c r="L129" s="7"/>
      <c r="M129" s="7"/>
      <c r="N129" s="7"/>
      <c r="O129" s="7"/>
      <c r="P129" s="7"/>
      <c r="Q129" s="7"/>
      <c r="R129" s="7"/>
      <c r="S129" s="7">
        <v>1</v>
      </c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>
        <v>99</v>
      </c>
      <c r="BC129" s="7">
        <v>21</v>
      </c>
      <c r="BD129" s="7">
        <v>6.5</v>
      </c>
      <c r="BE129" s="7">
        <v>4.5</v>
      </c>
      <c r="BF129" s="7">
        <v>6</v>
      </c>
      <c r="BG129" s="7">
        <v>5.5</v>
      </c>
      <c r="BH129" s="7">
        <v>6.5</v>
      </c>
      <c r="BI129" s="7">
        <v>8</v>
      </c>
      <c r="BJ129" s="7">
        <v>10</v>
      </c>
      <c r="BK129" s="7">
        <v>9</v>
      </c>
      <c r="BL129" s="7">
        <v>77</v>
      </c>
      <c r="BM129" s="7">
        <v>88</v>
      </c>
      <c r="BN129" s="22"/>
      <c r="BO129" s="1"/>
      <c r="BP129" s="1"/>
      <c r="BQ129" s="1"/>
    </row>
    <row r="130" spans="1:69" ht="31.5">
      <c r="A130" s="9" t="s">
        <v>338</v>
      </c>
      <c r="B130" s="5" t="s">
        <v>14</v>
      </c>
      <c r="C130" s="5" t="s">
        <v>325</v>
      </c>
      <c r="D130" s="5" t="s">
        <v>7</v>
      </c>
      <c r="E130" s="10" t="s">
        <v>132</v>
      </c>
      <c r="F130" s="9" t="s">
        <v>188</v>
      </c>
      <c r="G130" s="9" t="s">
        <v>339</v>
      </c>
      <c r="H130" s="11" t="s">
        <v>340</v>
      </c>
      <c r="I130" s="12"/>
      <c r="J130" s="7">
        <v>1</v>
      </c>
      <c r="K130" s="7"/>
      <c r="L130" s="7"/>
      <c r="M130" s="7"/>
      <c r="N130" s="7"/>
      <c r="O130" s="7"/>
      <c r="P130" s="7"/>
      <c r="Q130" s="7"/>
      <c r="R130" s="7"/>
      <c r="S130" s="7">
        <v>2.5</v>
      </c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>
        <v>1</v>
      </c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>
        <v>95.5</v>
      </c>
      <c r="BC130" s="7">
        <v>22</v>
      </c>
      <c r="BD130" s="7">
        <v>8.5</v>
      </c>
      <c r="BE130" s="7">
        <v>4.5</v>
      </c>
      <c r="BF130" s="7">
        <v>6.5</v>
      </c>
      <c r="BG130" s="7">
        <v>6</v>
      </c>
      <c r="BH130" s="7">
        <v>7</v>
      </c>
      <c r="BI130" s="7">
        <v>9</v>
      </c>
      <c r="BJ130" s="7">
        <v>10</v>
      </c>
      <c r="BK130" s="7">
        <v>7</v>
      </c>
      <c r="BL130" s="7">
        <v>80.5</v>
      </c>
      <c r="BM130" s="7">
        <v>88</v>
      </c>
      <c r="BN130" s="22"/>
      <c r="BO130" s="1"/>
      <c r="BP130" s="1"/>
      <c r="BQ130" s="1"/>
    </row>
    <row r="131" spans="1:69" ht="15.75">
      <c r="A131" s="50" t="s">
        <v>341</v>
      </c>
      <c r="B131" s="5" t="s">
        <v>14</v>
      </c>
      <c r="C131" s="5" t="s">
        <v>325</v>
      </c>
      <c r="D131" s="51" t="s">
        <v>7</v>
      </c>
      <c r="E131" s="52" t="s">
        <v>342</v>
      </c>
      <c r="F131" s="50" t="s">
        <v>344</v>
      </c>
      <c r="G131" s="50" t="s">
        <v>345</v>
      </c>
      <c r="H131" s="11" t="s">
        <v>145</v>
      </c>
      <c r="I131" s="12"/>
      <c r="J131" s="7"/>
      <c r="K131" s="7"/>
      <c r="L131" s="7"/>
      <c r="M131" s="7"/>
      <c r="N131" s="7"/>
      <c r="O131" s="7"/>
      <c r="P131" s="7"/>
      <c r="Q131" s="7"/>
      <c r="R131" s="7"/>
      <c r="S131" s="7">
        <v>1</v>
      </c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>
        <v>99</v>
      </c>
      <c r="BC131" s="7">
        <v>21.5</v>
      </c>
      <c r="BD131" s="7">
        <v>7</v>
      </c>
      <c r="BE131" s="7">
        <v>4</v>
      </c>
      <c r="BF131" s="7">
        <v>6</v>
      </c>
      <c r="BG131" s="7">
        <v>6</v>
      </c>
      <c r="BH131" s="7">
        <v>6.5</v>
      </c>
      <c r="BI131" s="7">
        <v>7.5</v>
      </c>
      <c r="BJ131" s="7">
        <v>8</v>
      </c>
      <c r="BK131" s="7">
        <v>9.5</v>
      </c>
      <c r="BL131" s="7">
        <v>76</v>
      </c>
      <c r="BM131" s="7">
        <v>87.5</v>
      </c>
      <c r="BN131" s="22"/>
      <c r="BO131" s="1"/>
      <c r="BP131" s="1"/>
      <c r="BQ131" s="1"/>
    </row>
    <row r="132" spans="1:69" ht="15.75">
      <c r="A132" s="9" t="s">
        <v>346</v>
      </c>
      <c r="B132" s="5" t="s">
        <v>14</v>
      </c>
      <c r="C132" s="5" t="s">
        <v>325</v>
      </c>
      <c r="D132" s="5" t="s">
        <v>7</v>
      </c>
      <c r="E132" s="10" t="s">
        <v>176</v>
      </c>
      <c r="F132" s="9" t="s">
        <v>347</v>
      </c>
      <c r="G132" s="9" t="s">
        <v>348</v>
      </c>
      <c r="H132" s="11" t="s">
        <v>349</v>
      </c>
      <c r="I132" s="12"/>
      <c r="J132" s="7"/>
      <c r="K132" s="7"/>
      <c r="L132" s="7"/>
      <c r="M132" s="7"/>
      <c r="N132" s="7"/>
      <c r="O132" s="7"/>
      <c r="P132" s="7"/>
      <c r="Q132" s="7"/>
      <c r="R132" s="7"/>
      <c r="S132" s="7">
        <v>1</v>
      </c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>
        <v>99</v>
      </c>
      <c r="BC132" s="7">
        <v>20.5</v>
      </c>
      <c r="BD132" s="7">
        <v>6.5</v>
      </c>
      <c r="BE132" s="7">
        <v>3</v>
      </c>
      <c r="BF132" s="7">
        <v>6.5</v>
      </c>
      <c r="BG132" s="7">
        <v>6</v>
      </c>
      <c r="BH132" s="7">
        <v>6.5</v>
      </c>
      <c r="BI132" s="7">
        <v>8.5</v>
      </c>
      <c r="BJ132" s="7">
        <v>9</v>
      </c>
      <c r="BK132" s="7">
        <v>9</v>
      </c>
      <c r="BL132" s="7">
        <v>75.5</v>
      </c>
      <c r="BM132" s="7">
        <v>87.25</v>
      </c>
      <c r="BN132" s="22"/>
      <c r="BO132" s="1"/>
      <c r="BP132" s="1"/>
      <c r="BQ132" s="1"/>
    </row>
    <row r="133" spans="1:69" ht="21">
      <c r="A133" s="9" t="s">
        <v>350</v>
      </c>
      <c r="B133" s="5" t="s">
        <v>14</v>
      </c>
      <c r="C133" s="5" t="s">
        <v>325</v>
      </c>
      <c r="D133" s="5" t="s">
        <v>7</v>
      </c>
      <c r="E133" s="10" t="s">
        <v>351</v>
      </c>
      <c r="F133" s="9" t="s">
        <v>352</v>
      </c>
      <c r="G133" s="9" t="s">
        <v>353</v>
      </c>
      <c r="H133" s="11" t="s">
        <v>110</v>
      </c>
      <c r="I133" s="12"/>
      <c r="J133" s="7"/>
      <c r="K133" s="7"/>
      <c r="L133" s="7"/>
      <c r="M133" s="7"/>
      <c r="N133" s="7"/>
      <c r="O133" s="7"/>
      <c r="P133" s="7"/>
      <c r="Q133" s="7"/>
      <c r="R133" s="7"/>
      <c r="S133" s="7">
        <v>1</v>
      </c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>
        <v>1</v>
      </c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>
        <v>98</v>
      </c>
      <c r="BC133" s="7">
        <v>20</v>
      </c>
      <c r="BD133" s="7">
        <v>7.5</v>
      </c>
      <c r="BE133" s="7">
        <v>4</v>
      </c>
      <c r="BF133" s="7">
        <v>5.5</v>
      </c>
      <c r="BG133" s="7">
        <v>5.5</v>
      </c>
      <c r="BH133" s="7">
        <v>6</v>
      </c>
      <c r="BI133" s="7">
        <v>8</v>
      </c>
      <c r="BJ133" s="7">
        <v>10</v>
      </c>
      <c r="BK133" s="7">
        <v>8</v>
      </c>
      <c r="BL133" s="7">
        <v>74.5</v>
      </c>
      <c r="BM133" s="7">
        <v>86.25</v>
      </c>
      <c r="BN133" s="22"/>
      <c r="BO133" s="1"/>
      <c r="BP133" s="1"/>
      <c r="BQ133" s="1"/>
    </row>
    <row r="134" spans="1:69" ht="15.75">
      <c r="A134" s="43"/>
      <c r="B134" s="19"/>
      <c r="C134" s="19"/>
      <c r="D134" s="19"/>
      <c r="E134" s="53"/>
      <c r="F134" s="43"/>
      <c r="G134" s="43"/>
      <c r="H134" s="54"/>
      <c r="I134" s="55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44"/>
      <c r="BO134" s="1"/>
      <c r="BP134" s="1"/>
      <c r="BQ134" s="1"/>
    </row>
    <row r="135" spans="1:69" ht="15.75">
      <c r="A135" s="2" t="s">
        <v>354</v>
      </c>
      <c r="I135" s="34"/>
      <c r="J135" s="34"/>
      <c r="K135" s="34"/>
      <c r="L135" s="34"/>
      <c r="M135" s="34"/>
      <c r="N135" s="34"/>
      <c r="O135" s="34"/>
      <c r="P135" s="34"/>
      <c r="Q135" s="34"/>
      <c r="BN135" s="1"/>
      <c r="BO135" s="1"/>
      <c r="BP135" s="1"/>
      <c r="BQ135" s="1"/>
    </row>
    <row r="136" spans="1:69" ht="21">
      <c r="A136" s="9" t="s">
        <v>355</v>
      </c>
      <c r="B136" s="5" t="s">
        <v>14</v>
      </c>
      <c r="C136" s="5" t="s">
        <v>325</v>
      </c>
      <c r="D136" s="5" t="s">
        <v>7</v>
      </c>
      <c r="E136" s="10" t="s">
        <v>356</v>
      </c>
      <c r="F136" s="9" t="s">
        <v>328</v>
      </c>
      <c r="G136" s="9" t="s">
        <v>357</v>
      </c>
      <c r="H136" s="11" t="s">
        <v>282</v>
      </c>
      <c r="I136" s="1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>
        <v>100</v>
      </c>
      <c r="BC136" s="7">
        <v>21.5</v>
      </c>
      <c r="BD136" s="7">
        <v>8</v>
      </c>
      <c r="BE136" s="7">
        <v>4.5</v>
      </c>
      <c r="BF136" s="7">
        <v>7</v>
      </c>
      <c r="BG136" s="7">
        <v>7</v>
      </c>
      <c r="BH136" s="7">
        <v>7.5</v>
      </c>
      <c r="BI136" s="7">
        <v>8</v>
      </c>
      <c r="BJ136" s="7">
        <v>10</v>
      </c>
      <c r="BK136" s="7">
        <v>8.5</v>
      </c>
      <c r="BL136" s="7">
        <v>82</v>
      </c>
      <c r="BM136" s="7">
        <v>91</v>
      </c>
      <c r="BN136" s="22" t="s">
        <v>140</v>
      </c>
      <c r="BO136" s="1"/>
      <c r="BP136" s="1"/>
      <c r="BQ136" s="1"/>
    </row>
    <row r="137" spans="1:69" ht="15.75">
      <c r="A137" s="23" t="s">
        <v>358</v>
      </c>
      <c r="B137" s="24" t="s">
        <v>14</v>
      </c>
      <c r="C137" s="5" t="s">
        <v>325</v>
      </c>
      <c r="D137" s="24" t="s">
        <v>7</v>
      </c>
      <c r="E137" s="25">
        <v>43636</v>
      </c>
      <c r="F137" s="23" t="s">
        <v>359</v>
      </c>
      <c r="G137" s="23" t="s">
        <v>360</v>
      </c>
      <c r="H137" s="26" t="s">
        <v>122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>
        <v>1</v>
      </c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>
        <v>99</v>
      </c>
      <c r="BC137" s="7">
        <v>20</v>
      </c>
      <c r="BD137" s="7">
        <v>7.5</v>
      </c>
      <c r="BE137" s="7">
        <v>4.5</v>
      </c>
      <c r="BF137" s="7">
        <v>7</v>
      </c>
      <c r="BG137" s="7">
        <v>7.5</v>
      </c>
      <c r="BH137" s="7">
        <v>7.5</v>
      </c>
      <c r="BI137" s="7">
        <v>7.5</v>
      </c>
      <c r="BJ137" s="7">
        <v>10</v>
      </c>
      <c r="BK137" s="7">
        <v>7.5</v>
      </c>
      <c r="BL137" s="7">
        <v>79</v>
      </c>
      <c r="BM137" s="7">
        <v>89</v>
      </c>
      <c r="BN137" s="22" t="s">
        <v>111</v>
      </c>
      <c r="BO137" s="1"/>
      <c r="BP137" s="1"/>
      <c r="BQ137" s="1"/>
    </row>
    <row r="138" spans="1:69" ht="15.75">
      <c r="A138" s="9" t="s">
        <v>361</v>
      </c>
      <c r="B138" s="5" t="s">
        <v>14</v>
      </c>
      <c r="C138" s="5" t="s">
        <v>325</v>
      </c>
      <c r="D138" s="5" t="s">
        <v>7</v>
      </c>
      <c r="E138" s="10" t="s">
        <v>362</v>
      </c>
      <c r="F138" s="9" t="s">
        <v>309</v>
      </c>
      <c r="G138" s="9" t="s">
        <v>363</v>
      </c>
      <c r="H138" s="11" t="s">
        <v>255</v>
      </c>
      <c r="I138" s="12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>
        <v>1</v>
      </c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>
        <v>99</v>
      </c>
      <c r="BC138" s="7">
        <v>20.5</v>
      </c>
      <c r="BD138" s="7">
        <v>7</v>
      </c>
      <c r="BE138" s="7">
        <v>4.5</v>
      </c>
      <c r="BF138" s="7">
        <v>5.5</v>
      </c>
      <c r="BG138" s="7">
        <v>5</v>
      </c>
      <c r="BH138" s="7">
        <v>6.5</v>
      </c>
      <c r="BI138" s="7">
        <v>6.5</v>
      </c>
      <c r="BJ138" s="7">
        <v>10</v>
      </c>
      <c r="BK138" s="7">
        <v>7.5</v>
      </c>
      <c r="BL138" s="7">
        <v>73</v>
      </c>
      <c r="BM138" s="7">
        <v>86</v>
      </c>
      <c r="BN138" s="22" t="s">
        <v>116</v>
      </c>
      <c r="BO138" s="1"/>
      <c r="BP138" s="1"/>
      <c r="BQ138" s="1"/>
    </row>
    <row r="139" spans="1:69" ht="15.75">
      <c r="A139" s="9" t="s">
        <v>364</v>
      </c>
      <c r="B139" s="5" t="s">
        <v>14</v>
      </c>
      <c r="C139" s="5" t="s">
        <v>325</v>
      </c>
      <c r="D139" s="5" t="s">
        <v>7</v>
      </c>
      <c r="E139" s="10" t="s">
        <v>365</v>
      </c>
      <c r="F139" s="9" t="s">
        <v>366</v>
      </c>
      <c r="G139" s="9" t="s">
        <v>367</v>
      </c>
      <c r="H139" s="11" t="s">
        <v>368</v>
      </c>
      <c r="I139" s="12"/>
      <c r="J139" s="7"/>
      <c r="K139" s="7"/>
      <c r="L139" s="7"/>
      <c r="M139" s="7"/>
      <c r="N139" s="7"/>
      <c r="O139" s="7"/>
      <c r="P139" s="7"/>
      <c r="Q139" s="7"/>
      <c r="R139" s="7"/>
      <c r="S139" s="7">
        <v>1</v>
      </c>
      <c r="T139" s="7"/>
      <c r="U139" s="7"/>
      <c r="V139" s="7"/>
      <c r="W139" s="7"/>
      <c r="X139" s="7"/>
      <c r="Y139" s="7"/>
      <c r="Z139" s="7"/>
      <c r="AA139" s="7">
        <v>1</v>
      </c>
      <c r="AB139" s="7"/>
      <c r="AC139" s="7"/>
      <c r="AD139" s="7"/>
      <c r="AE139" s="7"/>
      <c r="AF139" s="7">
        <v>1</v>
      </c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>
        <v>97</v>
      </c>
      <c r="BC139" s="7">
        <v>22</v>
      </c>
      <c r="BD139" s="7">
        <v>7.5</v>
      </c>
      <c r="BE139" s="7">
        <v>4.5</v>
      </c>
      <c r="BF139" s="7">
        <v>4.5</v>
      </c>
      <c r="BG139" s="7">
        <v>4.5</v>
      </c>
      <c r="BH139" s="7">
        <v>6</v>
      </c>
      <c r="BI139" s="7">
        <v>7</v>
      </c>
      <c r="BJ139" s="7">
        <v>10</v>
      </c>
      <c r="BK139" s="7">
        <v>6.5</v>
      </c>
      <c r="BL139" s="7">
        <v>72.5</v>
      </c>
      <c r="BM139" s="7">
        <v>84.75</v>
      </c>
      <c r="BN139" s="22"/>
      <c r="BO139" s="1"/>
      <c r="BP139" s="1"/>
      <c r="BQ139" s="1"/>
    </row>
    <row r="140" spans="1:69" ht="15.75">
      <c r="A140" s="43"/>
      <c r="B140" s="19"/>
      <c r="C140" s="19"/>
      <c r="D140" s="19"/>
      <c r="E140" s="53"/>
      <c r="F140" s="43"/>
      <c r="G140" s="43"/>
      <c r="H140" s="54"/>
      <c r="I140" s="55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44"/>
      <c r="BO140" s="1"/>
      <c r="BP140" s="1"/>
      <c r="BQ140" s="1"/>
    </row>
    <row r="141" spans="1:69" ht="15.75">
      <c r="A141" s="2" t="s">
        <v>369</v>
      </c>
      <c r="I141" s="34"/>
      <c r="J141" s="34"/>
      <c r="K141" s="34"/>
      <c r="L141" s="34"/>
      <c r="M141" s="34"/>
      <c r="N141" s="34"/>
      <c r="O141" s="34"/>
      <c r="P141" s="34"/>
      <c r="Q141" s="34"/>
      <c r="BN141" s="1"/>
      <c r="BO141" s="1"/>
      <c r="BP141" s="1"/>
      <c r="BQ141" s="1"/>
    </row>
    <row r="142" spans="1:69" ht="21">
      <c r="A142" s="9" t="s">
        <v>370</v>
      </c>
      <c r="B142" s="5" t="s">
        <v>14</v>
      </c>
      <c r="C142" s="5" t="s">
        <v>325</v>
      </c>
      <c r="D142" s="5" t="s">
        <v>7</v>
      </c>
      <c r="E142" s="10" t="s">
        <v>371</v>
      </c>
      <c r="F142" s="9" t="s">
        <v>297</v>
      </c>
      <c r="G142" s="9" t="s">
        <v>372</v>
      </c>
      <c r="H142" s="11" t="s">
        <v>130</v>
      </c>
      <c r="I142" s="1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>
        <v>100</v>
      </c>
      <c r="BC142" s="7">
        <v>23.5</v>
      </c>
      <c r="BD142" s="7">
        <v>7.5</v>
      </c>
      <c r="BE142" s="7">
        <v>3</v>
      </c>
      <c r="BF142" s="7">
        <v>7.5</v>
      </c>
      <c r="BG142" s="7">
        <v>7.5</v>
      </c>
      <c r="BH142" s="7">
        <v>7</v>
      </c>
      <c r="BI142" s="7">
        <v>7.5</v>
      </c>
      <c r="BJ142" s="7">
        <v>10</v>
      </c>
      <c r="BK142" s="7">
        <v>7.5</v>
      </c>
      <c r="BL142" s="7">
        <v>81</v>
      </c>
      <c r="BM142" s="7">
        <v>90.5</v>
      </c>
      <c r="BN142" s="22" t="s">
        <v>140</v>
      </c>
      <c r="BO142" s="1"/>
      <c r="BP142" s="1"/>
      <c r="BQ142" s="1"/>
    </row>
    <row r="143" spans="1:69" ht="15.75">
      <c r="A143" s="9" t="s">
        <v>373</v>
      </c>
      <c r="B143" s="5" t="s">
        <v>14</v>
      </c>
      <c r="C143" s="5" t="s">
        <v>325</v>
      </c>
      <c r="D143" s="5" t="s">
        <v>7</v>
      </c>
      <c r="E143" s="10" t="s">
        <v>374</v>
      </c>
      <c r="F143" s="9" t="s">
        <v>375</v>
      </c>
      <c r="G143" s="9" t="s">
        <v>376</v>
      </c>
      <c r="H143" s="11" t="s">
        <v>368</v>
      </c>
      <c r="I143" s="12"/>
      <c r="J143" s="7"/>
      <c r="K143" s="7"/>
      <c r="L143" s="7"/>
      <c r="M143" s="7"/>
      <c r="N143" s="7"/>
      <c r="O143" s="7"/>
      <c r="P143" s="7"/>
      <c r="Q143" s="7"/>
      <c r="R143" s="7"/>
      <c r="S143" s="7">
        <v>1</v>
      </c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>
        <v>99</v>
      </c>
      <c r="BC143" s="7">
        <v>22</v>
      </c>
      <c r="BD143" s="7">
        <v>7.5</v>
      </c>
      <c r="BE143" s="7">
        <v>4.5</v>
      </c>
      <c r="BF143" s="7">
        <v>7.5</v>
      </c>
      <c r="BG143" s="7">
        <v>7.5</v>
      </c>
      <c r="BH143" s="7">
        <v>7</v>
      </c>
      <c r="BI143" s="7">
        <v>7</v>
      </c>
      <c r="BJ143" s="7">
        <v>10</v>
      </c>
      <c r="BK143" s="7">
        <v>7</v>
      </c>
      <c r="BL143" s="7">
        <v>80</v>
      </c>
      <c r="BM143" s="7">
        <v>89.5</v>
      </c>
      <c r="BN143" s="22" t="s">
        <v>111</v>
      </c>
      <c r="BO143" s="1"/>
      <c r="BP143" s="1"/>
      <c r="BQ143" s="1"/>
    </row>
    <row r="144" spans="1:69" ht="15.75">
      <c r="A144" s="9" t="s">
        <v>377</v>
      </c>
      <c r="B144" s="5" t="s">
        <v>14</v>
      </c>
      <c r="C144" s="5" t="s">
        <v>325</v>
      </c>
      <c r="D144" s="5" t="s">
        <v>7</v>
      </c>
      <c r="E144" s="10" t="s">
        <v>378</v>
      </c>
      <c r="F144" s="9" t="s">
        <v>379</v>
      </c>
      <c r="G144" s="9" t="s">
        <v>380</v>
      </c>
      <c r="H144" s="6" t="s">
        <v>381</v>
      </c>
      <c r="I144" s="7">
        <v>1</v>
      </c>
      <c r="J144" s="7"/>
      <c r="K144" s="7"/>
      <c r="L144" s="7"/>
      <c r="M144" s="7"/>
      <c r="N144" s="7"/>
      <c r="O144" s="7"/>
      <c r="P144" s="7"/>
      <c r="Q144" s="7"/>
      <c r="R144" s="7"/>
      <c r="S144" s="7">
        <v>1</v>
      </c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>
        <v>98</v>
      </c>
      <c r="BC144" s="7">
        <v>23.5</v>
      </c>
      <c r="BD144" s="7">
        <v>7.5</v>
      </c>
      <c r="BE144" s="7">
        <v>4.5</v>
      </c>
      <c r="BF144" s="7">
        <v>6</v>
      </c>
      <c r="BG144" s="7">
        <v>6</v>
      </c>
      <c r="BH144" s="7">
        <v>6.5</v>
      </c>
      <c r="BI144" s="7">
        <v>7.5</v>
      </c>
      <c r="BJ144" s="7">
        <v>10</v>
      </c>
      <c r="BK144" s="7">
        <v>8.5</v>
      </c>
      <c r="BL144" s="7">
        <v>80</v>
      </c>
      <c r="BM144" s="7">
        <v>89</v>
      </c>
      <c r="BN144" s="22" t="s">
        <v>116</v>
      </c>
      <c r="BO144" s="1"/>
      <c r="BP144" s="1"/>
      <c r="BQ144" s="1"/>
    </row>
    <row r="145" spans="1:69" ht="15.75">
      <c r="A145" s="9" t="s">
        <v>382</v>
      </c>
      <c r="B145" s="5" t="s">
        <v>14</v>
      </c>
      <c r="C145" s="5" t="s">
        <v>325</v>
      </c>
      <c r="D145" s="5" t="s">
        <v>7</v>
      </c>
      <c r="E145" s="10" t="s">
        <v>383</v>
      </c>
      <c r="F145" s="9" t="s">
        <v>172</v>
      </c>
      <c r="G145" s="9" t="s">
        <v>384</v>
      </c>
      <c r="H145" s="11" t="s">
        <v>218</v>
      </c>
      <c r="I145" s="12"/>
      <c r="J145" s="7"/>
      <c r="K145" s="7"/>
      <c r="L145" s="7"/>
      <c r="M145" s="7"/>
      <c r="N145" s="7"/>
      <c r="O145" s="7"/>
      <c r="P145" s="7"/>
      <c r="Q145" s="7"/>
      <c r="R145" s="7"/>
      <c r="S145" s="7">
        <v>1</v>
      </c>
      <c r="T145" s="7"/>
      <c r="U145" s="7">
        <v>1</v>
      </c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>
        <v>98</v>
      </c>
      <c r="BC145" s="7">
        <v>22.5</v>
      </c>
      <c r="BD145" s="7">
        <v>8</v>
      </c>
      <c r="BE145" s="7">
        <v>3.5</v>
      </c>
      <c r="BF145" s="7">
        <v>5.5</v>
      </c>
      <c r="BG145" s="7">
        <v>6</v>
      </c>
      <c r="BH145" s="7">
        <v>6.5</v>
      </c>
      <c r="BI145" s="7">
        <v>7.5</v>
      </c>
      <c r="BJ145" s="7">
        <v>10</v>
      </c>
      <c r="BK145" s="7">
        <v>8.5</v>
      </c>
      <c r="BL145" s="7">
        <v>78</v>
      </c>
      <c r="BM145" s="7">
        <v>88</v>
      </c>
      <c r="BN145" s="22"/>
      <c r="BO145" s="1"/>
      <c r="BP145" s="1"/>
      <c r="BQ145" s="1"/>
    </row>
    <row r="146" spans="1:69" ht="15.75">
      <c r="A146" s="9" t="s">
        <v>385</v>
      </c>
      <c r="B146" s="5" t="s">
        <v>14</v>
      </c>
      <c r="C146" s="5" t="s">
        <v>325</v>
      </c>
      <c r="D146" s="5" t="s">
        <v>7</v>
      </c>
      <c r="E146" s="10" t="s">
        <v>258</v>
      </c>
      <c r="F146" s="9" t="s">
        <v>128</v>
      </c>
      <c r="G146" s="9" t="s">
        <v>386</v>
      </c>
      <c r="H146" s="11" t="s">
        <v>130</v>
      </c>
      <c r="I146" s="12"/>
      <c r="J146" s="7"/>
      <c r="K146" s="7"/>
      <c r="L146" s="7"/>
      <c r="M146" s="7"/>
      <c r="N146" s="7"/>
      <c r="O146" s="7"/>
      <c r="P146" s="7"/>
      <c r="Q146" s="7"/>
      <c r="R146" s="7"/>
      <c r="S146" s="7">
        <v>1</v>
      </c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>
        <v>2.5</v>
      </c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>
        <v>96.5</v>
      </c>
      <c r="BC146" s="7">
        <v>23.5</v>
      </c>
      <c r="BD146" s="7">
        <v>7.5</v>
      </c>
      <c r="BE146" s="7">
        <v>4</v>
      </c>
      <c r="BF146" s="7">
        <v>6</v>
      </c>
      <c r="BG146" s="7">
        <v>5.5</v>
      </c>
      <c r="BH146" s="7">
        <v>6</v>
      </c>
      <c r="BI146" s="7">
        <v>7</v>
      </c>
      <c r="BJ146" s="7">
        <v>9</v>
      </c>
      <c r="BK146" s="7">
        <v>9</v>
      </c>
      <c r="BL146" s="7">
        <v>77.5</v>
      </c>
      <c r="BM146" s="7">
        <v>87</v>
      </c>
      <c r="BN146" s="22"/>
      <c r="BO146" s="1"/>
      <c r="BP146" s="1"/>
      <c r="BQ146" s="1"/>
    </row>
    <row r="147" spans="1:69" ht="15.75">
      <c r="A147" s="43"/>
      <c r="B147" s="19"/>
      <c r="C147" s="19"/>
      <c r="D147" s="19"/>
      <c r="E147" s="53"/>
      <c r="F147" s="43"/>
      <c r="G147" s="43"/>
      <c r="H147" s="54"/>
      <c r="I147" s="55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44"/>
      <c r="BO147" s="1"/>
      <c r="BP147" s="1"/>
      <c r="BQ147" s="1"/>
    </row>
    <row r="148" spans="1:69" ht="15.75">
      <c r="A148" s="2" t="s">
        <v>387</v>
      </c>
      <c r="I148" s="34"/>
      <c r="J148" s="34"/>
      <c r="K148" s="34"/>
      <c r="L148" s="34"/>
      <c r="M148" s="34"/>
      <c r="N148" s="34"/>
      <c r="O148" s="34"/>
      <c r="P148" s="34"/>
      <c r="Q148" s="34"/>
      <c r="BN148" s="1"/>
      <c r="BO148" s="1"/>
      <c r="BP148" s="1"/>
      <c r="BQ148" s="1"/>
    </row>
    <row r="149" spans="1:69" ht="21">
      <c r="A149" s="9" t="s">
        <v>329</v>
      </c>
      <c r="B149" s="5" t="s">
        <v>14</v>
      </c>
      <c r="C149" s="5" t="s">
        <v>325</v>
      </c>
      <c r="D149" s="5" t="s">
        <v>7</v>
      </c>
      <c r="E149" s="10" t="s">
        <v>388</v>
      </c>
      <c r="F149" s="9" t="s">
        <v>297</v>
      </c>
      <c r="G149" s="9" t="s">
        <v>357</v>
      </c>
      <c r="H149" s="11" t="s">
        <v>282</v>
      </c>
      <c r="I149" s="1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>
        <v>1</v>
      </c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>
        <v>99</v>
      </c>
      <c r="BC149" s="7">
        <v>22.5</v>
      </c>
      <c r="BD149" s="7">
        <v>8.5</v>
      </c>
      <c r="BE149" s="7">
        <v>4.5</v>
      </c>
      <c r="BF149" s="7">
        <v>7</v>
      </c>
      <c r="BG149" s="7">
        <v>7</v>
      </c>
      <c r="BH149" s="7">
        <v>7.5</v>
      </c>
      <c r="BI149" s="7">
        <v>8.5</v>
      </c>
      <c r="BJ149" s="7">
        <v>10</v>
      </c>
      <c r="BK149" s="7">
        <v>9</v>
      </c>
      <c r="BL149" s="7">
        <v>84</v>
      </c>
      <c r="BM149" s="7">
        <v>91.75</v>
      </c>
      <c r="BN149" s="22" t="s">
        <v>140</v>
      </c>
      <c r="BO149" s="1"/>
      <c r="BP149" s="1"/>
      <c r="BQ149" s="1"/>
    </row>
    <row r="150" spans="1:69" ht="15.75">
      <c r="A150" s="5" t="s">
        <v>19</v>
      </c>
      <c r="B150" s="5" t="s">
        <v>14</v>
      </c>
      <c r="C150" s="5" t="s">
        <v>325</v>
      </c>
      <c r="D150" s="5" t="s">
        <v>7</v>
      </c>
      <c r="E150" s="8" t="s">
        <v>389</v>
      </c>
      <c r="F150" s="5" t="s">
        <v>379</v>
      </c>
      <c r="G150" s="5" t="s">
        <v>390</v>
      </c>
      <c r="H150" s="6" t="s">
        <v>11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>
        <v>1</v>
      </c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>
        <v>99</v>
      </c>
      <c r="BC150" s="7">
        <v>22.5</v>
      </c>
      <c r="BD150" s="7">
        <v>7.5</v>
      </c>
      <c r="BE150" s="7">
        <v>4.5</v>
      </c>
      <c r="BF150" s="7">
        <v>7</v>
      </c>
      <c r="BG150" s="7">
        <v>7.5</v>
      </c>
      <c r="BH150" s="7">
        <v>7</v>
      </c>
      <c r="BI150" s="7">
        <v>8</v>
      </c>
      <c r="BJ150" s="7">
        <v>10</v>
      </c>
      <c r="BK150" s="7">
        <v>8</v>
      </c>
      <c r="BL150" s="7">
        <v>82</v>
      </c>
      <c r="BM150" s="7">
        <v>90.5</v>
      </c>
      <c r="BN150" s="22" t="s">
        <v>111</v>
      </c>
      <c r="BO150" s="1"/>
      <c r="BP150" s="1"/>
      <c r="BQ150" s="1"/>
    </row>
    <row r="151" spans="1:69" ht="21">
      <c r="A151" s="9" t="s">
        <v>391</v>
      </c>
      <c r="B151" s="5" t="s">
        <v>14</v>
      </c>
      <c r="C151" s="5" t="s">
        <v>325</v>
      </c>
      <c r="D151" s="5" t="s">
        <v>7</v>
      </c>
      <c r="E151" s="10" t="s">
        <v>392</v>
      </c>
      <c r="F151" s="9" t="s">
        <v>393</v>
      </c>
      <c r="G151" s="9" t="s">
        <v>394</v>
      </c>
      <c r="H151" s="11" t="s">
        <v>276</v>
      </c>
      <c r="I151" s="12">
        <v>1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>
        <v>1</v>
      </c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>
        <v>98</v>
      </c>
      <c r="BC151" s="7">
        <v>21</v>
      </c>
      <c r="BD151" s="7">
        <v>6.5</v>
      </c>
      <c r="BE151" s="7">
        <v>3.5</v>
      </c>
      <c r="BF151" s="7">
        <v>6.5</v>
      </c>
      <c r="BG151" s="7">
        <v>7</v>
      </c>
      <c r="BH151" s="7">
        <v>7</v>
      </c>
      <c r="BI151" s="7">
        <v>7.5</v>
      </c>
      <c r="BJ151" s="7">
        <v>10</v>
      </c>
      <c r="BK151" s="7">
        <v>7.5</v>
      </c>
      <c r="BL151" s="7">
        <v>76.5</v>
      </c>
      <c r="BM151" s="7">
        <v>87.25</v>
      </c>
      <c r="BN151" s="22" t="s">
        <v>116</v>
      </c>
      <c r="BO151" s="1"/>
      <c r="BP151" s="1"/>
      <c r="BQ151" s="1"/>
    </row>
    <row r="152" spans="1:69" ht="21">
      <c r="A152" s="9" t="s">
        <v>173</v>
      </c>
      <c r="B152" s="5" t="s">
        <v>14</v>
      </c>
      <c r="C152" s="5" t="s">
        <v>325</v>
      </c>
      <c r="D152" s="5" t="s">
        <v>7</v>
      </c>
      <c r="E152" s="10" t="s">
        <v>395</v>
      </c>
      <c r="F152" s="9" t="s">
        <v>396</v>
      </c>
      <c r="G152" s="9" t="s">
        <v>397</v>
      </c>
      <c r="H152" s="11" t="s">
        <v>174</v>
      </c>
      <c r="I152" s="12">
        <v>1</v>
      </c>
      <c r="J152" s="7"/>
      <c r="K152" s="7"/>
      <c r="L152" s="7"/>
      <c r="M152" s="7"/>
      <c r="N152" s="7"/>
      <c r="O152" s="7"/>
      <c r="P152" s="7"/>
      <c r="Q152" s="7"/>
      <c r="R152" s="7"/>
      <c r="S152" s="7">
        <v>1</v>
      </c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>
        <v>1</v>
      </c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>
        <v>97</v>
      </c>
      <c r="BC152" s="7">
        <v>22</v>
      </c>
      <c r="BD152" s="7">
        <v>7.5</v>
      </c>
      <c r="BE152" s="7">
        <v>4.5</v>
      </c>
      <c r="BF152" s="7">
        <v>5.5</v>
      </c>
      <c r="BG152" s="7">
        <v>6</v>
      </c>
      <c r="BH152" s="7">
        <v>7</v>
      </c>
      <c r="BI152" s="7">
        <v>7.5</v>
      </c>
      <c r="BJ152" s="7">
        <v>10</v>
      </c>
      <c r="BK152" s="7">
        <v>7.5</v>
      </c>
      <c r="BL152" s="7">
        <v>77.5</v>
      </c>
      <c r="BM152" s="7">
        <v>87.25</v>
      </c>
      <c r="BN152" s="22"/>
      <c r="BO152" s="1"/>
      <c r="BP152" s="1"/>
      <c r="BQ152" s="1"/>
    </row>
    <row r="153" spans="1:69" ht="15.75">
      <c r="A153" s="43"/>
      <c r="B153" s="19"/>
      <c r="C153" s="19"/>
      <c r="D153" s="19"/>
      <c r="E153" s="53"/>
      <c r="F153" s="43"/>
      <c r="G153" s="43"/>
      <c r="H153" s="54"/>
      <c r="I153" s="55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44"/>
      <c r="BO153" s="1"/>
      <c r="BP153" s="1"/>
      <c r="BQ153" s="1"/>
    </row>
    <row r="154" spans="1:69" ht="15.75">
      <c r="A154" s="2" t="s">
        <v>398</v>
      </c>
      <c r="I154" s="34"/>
      <c r="J154" s="34"/>
      <c r="K154" s="34"/>
      <c r="L154" s="34"/>
      <c r="M154" s="34"/>
      <c r="N154" s="34"/>
      <c r="O154" s="34"/>
      <c r="P154" s="34"/>
      <c r="Q154" s="34"/>
      <c r="BN154" s="1"/>
      <c r="BO154" s="1"/>
      <c r="BP154" s="1"/>
      <c r="BQ154" s="1"/>
    </row>
    <row r="155" spans="1:69" ht="21">
      <c r="A155" s="9" t="s">
        <v>329</v>
      </c>
      <c r="B155" s="5" t="s">
        <v>14</v>
      </c>
      <c r="C155" s="5" t="s">
        <v>325</v>
      </c>
      <c r="D155" s="5" t="s">
        <v>7</v>
      </c>
      <c r="E155" s="10" t="s">
        <v>388</v>
      </c>
      <c r="F155" s="9" t="s">
        <v>297</v>
      </c>
      <c r="G155" s="9" t="s">
        <v>357</v>
      </c>
      <c r="H155" s="11" t="s">
        <v>282</v>
      </c>
      <c r="I155" s="1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>
        <v>1</v>
      </c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>
        <v>99</v>
      </c>
      <c r="BC155" s="7">
        <v>22.5</v>
      </c>
      <c r="BD155" s="7">
        <v>8.5</v>
      </c>
      <c r="BE155" s="7">
        <v>4.5</v>
      </c>
      <c r="BF155" s="7">
        <v>7</v>
      </c>
      <c r="BG155" s="7">
        <v>7</v>
      </c>
      <c r="BH155" s="7">
        <v>7.5</v>
      </c>
      <c r="BI155" s="7">
        <v>8.5</v>
      </c>
      <c r="BJ155" s="7">
        <v>10</v>
      </c>
      <c r="BK155" s="7">
        <v>9</v>
      </c>
      <c r="BL155" s="7">
        <v>84</v>
      </c>
      <c r="BM155" s="7">
        <v>91.75</v>
      </c>
      <c r="BN155" s="2" t="s">
        <v>398</v>
      </c>
      <c r="BO155" s="1"/>
      <c r="BP155" s="1"/>
      <c r="BQ155" s="1"/>
    </row>
    <row r="156" spans="1:69" ht="15.75">
      <c r="A156" s="2" t="s">
        <v>399</v>
      </c>
      <c r="I156" s="34"/>
      <c r="J156" s="34"/>
      <c r="K156" s="34"/>
      <c r="L156" s="34"/>
      <c r="M156" s="34"/>
      <c r="N156" s="34"/>
      <c r="O156" s="34"/>
      <c r="P156" s="34"/>
      <c r="Q156" s="34"/>
      <c r="BN156" s="1"/>
      <c r="BO156" s="1"/>
      <c r="BP156" s="1"/>
      <c r="BQ156" s="1"/>
    </row>
    <row r="157" spans="1:69" ht="15.75">
      <c r="A157" s="9" t="s">
        <v>324</v>
      </c>
      <c r="B157" s="5" t="s">
        <v>14</v>
      </c>
      <c r="C157" s="5" t="s">
        <v>325</v>
      </c>
      <c r="D157" s="5" t="s">
        <v>7</v>
      </c>
      <c r="E157" s="10" t="s">
        <v>211</v>
      </c>
      <c r="F157" s="9" t="s">
        <v>207</v>
      </c>
      <c r="G157" s="9" t="s">
        <v>217</v>
      </c>
      <c r="H157" s="11" t="s">
        <v>218</v>
      </c>
      <c r="I157" s="12">
        <v>1</v>
      </c>
      <c r="J157" s="7"/>
      <c r="K157" s="7"/>
      <c r="L157" s="7"/>
      <c r="M157" s="7"/>
      <c r="N157" s="7"/>
      <c r="O157" s="7"/>
      <c r="P157" s="7"/>
      <c r="Q157" s="7"/>
      <c r="R157" s="7"/>
      <c r="S157" s="7">
        <v>1</v>
      </c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>
        <v>98</v>
      </c>
      <c r="BC157" s="7">
        <v>24</v>
      </c>
      <c r="BD157" s="7">
        <v>8.5</v>
      </c>
      <c r="BE157" s="7">
        <v>4.5</v>
      </c>
      <c r="BF157" s="7">
        <v>8</v>
      </c>
      <c r="BG157" s="7">
        <v>8</v>
      </c>
      <c r="BH157" s="7">
        <v>7.5</v>
      </c>
      <c r="BI157" s="7">
        <v>7.5</v>
      </c>
      <c r="BJ157" s="7">
        <v>8</v>
      </c>
      <c r="BK157" s="7">
        <v>9</v>
      </c>
      <c r="BL157" s="7">
        <v>85</v>
      </c>
      <c r="BM157" s="7">
        <v>91.5</v>
      </c>
      <c r="BN157" s="2" t="s">
        <v>399</v>
      </c>
      <c r="BO157" s="1"/>
      <c r="BP157" s="1"/>
      <c r="BQ157" s="1"/>
    </row>
    <row r="158" spans="1:69" ht="15.75">
      <c r="A158" s="43"/>
      <c r="B158" s="19"/>
      <c r="C158" s="19"/>
      <c r="D158" s="19"/>
      <c r="E158" s="53"/>
      <c r="F158" s="43"/>
      <c r="G158" s="43"/>
      <c r="H158" s="54"/>
      <c r="I158" s="55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44"/>
      <c r="BO158" s="1"/>
      <c r="BP158" s="1"/>
      <c r="BQ158" s="1"/>
    </row>
    <row r="159" spans="1:69" ht="15.75">
      <c r="A159" s="2" t="s">
        <v>400</v>
      </c>
      <c r="I159" s="34"/>
      <c r="J159" s="34"/>
      <c r="K159" s="34"/>
      <c r="L159" s="34"/>
      <c r="M159" s="34"/>
      <c r="N159" s="34"/>
      <c r="O159" s="34"/>
      <c r="P159" s="34"/>
      <c r="Q159" s="34"/>
      <c r="BN159" s="1"/>
      <c r="BO159" s="1"/>
      <c r="BP159" s="1"/>
      <c r="BQ159" s="1"/>
    </row>
    <row r="160" spans="1:69" ht="21">
      <c r="A160" s="9" t="s">
        <v>401</v>
      </c>
      <c r="B160" s="5" t="s">
        <v>14</v>
      </c>
      <c r="C160" s="5" t="s">
        <v>402</v>
      </c>
      <c r="D160" s="5" t="s">
        <v>7</v>
      </c>
      <c r="E160" s="31" t="s">
        <v>403</v>
      </c>
      <c r="F160" s="9" t="s">
        <v>404</v>
      </c>
      <c r="G160" s="9" t="s">
        <v>405</v>
      </c>
      <c r="H160" s="11" t="s">
        <v>214</v>
      </c>
      <c r="I160" s="1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>
        <v>100</v>
      </c>
      <c r="BC160" s="7">
        <v>22.5</v>
      </c>
      <c r="BD160" s="7">
        <v>7.52</v>
      </c>
      <c r="BE160" s="7">
        <v>4</v>
      </c>
      <c r="BF160" s="7">
        <v>6</v>
      </c>
      <c r="BG160" s="7">
        <v>6</v>
      </c>
      <c r="BH160" s="7">
        <v>7</v>
      </c>
      <c r="BI160" s="7">
        <v>8</v>
      </c>
      <c r="BJ160" s="7">
        <v>8</v>
      </c>
      <c r="BK160" s="7">
        <v>9</v>
      </c>
      <c r="BL160" s="7">
        <v>78.02</v>
      </c>
      <c r="BM160" s="7">
        <v>89.00999999999999</v>
      </c>
      <c r="BN160" s="22" t="s">
        <v>140</v>
      </c>
      <c r="BO160" s="1"/>
      <c r="BP160" s="1"/>
      <c r="BQ160" s="1"/>
    </row>
    <row r="161" spans="1:69" ht="15.75">
      <c r="A161" s="9" t="s">
        <v>406</v>
      </c>
      <c r="B161" s="5" t="s">
        <v>14</v>
      </c>
      <c r="C161" s="5" t="s">
        <v>402</v>
      </c>
      <c r="D161" s="5" t="s">
        <v>7</v>
      </c>
      <c r="E161" s="31" t="s">
        <v>407</v>
      </c>
      <c r="F161" s="9" t="s">
        <v>18</v>
      </c>
      <c r="G161" s="9" t="s">
        <v>408</v>
      </c>
      <c r="H161" s="11" t="s">
        <v>214</v>
      </c>
      <c r="I161" s="12"/>
      <c r="J161" s="7"/>
      <c r="K161" s="7"/>
      <c r="L161" s="7"/>
      <c r="M161" s="7"/>
      <c r="N161" s="7"/>
      <c r="O161" s="7"/>
      <c r="P161" s="7"/>
      <c r="Q161" s="7"/>
      <c r="R161" s="7"/>
      <c r="S161" s="7">
        <v>1</v>
      </c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>
        <v>99</v>
      </c>
      <c r="BC161" s="7">
        <v>22.5</v>
      </c>
      <c r="BD161" s="7">
        <v>7</v>
      </c>
      <c r="BE161" s="7">
        <v>4</v>
      </c>
      <c r="BF161" s="7">
        <v>5.5</v>
      </c>
      <c r="BG161" s="7">
        <v>5.5</v>
      </c>
      <c r="BH161" s="7">
        <v>6.5</v>
      </c>
      <c r="BI161" s="7">
        <v>8.5</v>
      </c>
      <c r="BJ161" s="7">
        <v>10</v>
      </c>
      <c r="BK161" s="7">
        <v>7.5</v>
      </c>
      <c r="BL161" s="7">
        <v>77</v>
      </c>
      <c r="BM161" s="7">
        <v>88</v>
      </c>
      <c r="BN161" s="22" t="s">
        <v>111</v>
      </c>
      <c r="BO161" s="1"/>
      <c r="BP161" s="1"/>
      <c r="BQ161" s="1"/>
    </row>
    <row r="162" spans="1:69" ht="15.75">
      <c r="A162" s="9" t="s">
        <v>414</v>
      </c>
      <c r="B162" s="5" t="s">
        <v>14</v>
      </c>
      <c r="C162" s="5" t="s">
        <v>402</v>
      </c>
      <c r="D162" s="5" t="s">
        <v>7</v>
      </c>
      <c r="E162" s="10" t="s">
        <v>342</v>
      </c>
      <c r="F162" s="9" t="s">
        <v>415</v>
      </c>
      <c r="G162" s="9" t="s">
        <v>416</v>
      </c>
      <c r="H162" s="11" t="s">
        <v>413</v>
      </c>
      <c r="I162" s="12"/>
      <c r="J162" s="7"/>
      <c r="K162" s="7"/>
      <c r="L162" s="7"/>
      <c r="M162" s="7"/>
      <c r="N162" s="7"/>
      <c r="O162" s="7"/>
      <c r="P162" s="7"/>
      <c r="Q162" s="7"/>
      <c r="R162" s="7"/>
      <c r="S162" s="7">
        <v>1</v>
      </c>
      <c r="T162" s="7"/>
      <c r="U162" s="7">
        <v>1</v>
      </c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>
        <v>98</v>
      </c>
      <c r="BC162" s="7">
        <v>24</v>
      </c>
      <c r="BD162" s="7">
        <v>8</v>
      </c>
      <c r="BE162" s="7">
        <v>4</v>
      </c>
      <c r="BF162" s="7">
        <v>5</v>
      </c>
      <c r="BG162" s="7">
        <v>5</v>
      </c>
      <c r="BH162" s="7">
        <v>6.5</v>
      </c>
      <c r="BI162" s="7">
        <v>8</v>
      </c>
      <c r="BJ162" s="7">
        <v>9</v>
      </c>
      <c r="BK162" s="7">
        <v>7.5</v>
      </c>
      <c r="BL162" s="7">
        <v>76.5</v>
      </c>
      <c r="BM162" s="7">
        <v>87.6</v>
      </c>
      <c r="BN162" s="22" t="s">
        <v>116</v>
      </c>
      <c r="BO162" s="1"/>
      <c r="BP162" s="1"/>
      <c r="BQ162" s="1"/>
    </row>
    <row r="163" spans="1:69" ht="15.75">
      <c r="A163" s="9" t="s">
        <v>409</v>
      </c>
      <c r="B163" s="5" t="s">
        <v>14</v>
      </c>
      <c r="C163" s="5" t="s">
        <v>402</v>
      </c>
      <c r="D163" s="5" t="s">
        <v>7</v>
      </c>
      <c r="E163" s="10" t="s">
        <v>410</v>
      </c>
      <c r="F163" s="9" t="s">
        <v>411</v>
      </c>
      <c r="G163" s="9" t="s">
        <v>412</v>
      </c>
      <c r="H163" s="11" t="s">
        <v>413</v>
      </c>
      <c r="I163" s="12"/>
      <c r="J163" s="7"/>
      <c r="K163" s="7"/>
      <c r="L163" s="7"/>
      <c r="M163" s="7"/>
      <c r="N163" s="7"/>
      <c r="O163" s="7"/>
      <c r="P163" s="7"/>
      <c r="Q163" s="7">
        <v>1</v>
      </c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>
        <v>99</v>
      </c>
      <c r="BC163" s="7">
        <v>22.5</v>
      </c>
      <c r="BD163" s="7">
        <v>6.5</v>
      </c>
      <c r="BE163" s="7">
        <v>4</v>
      </c>
      <c r="BF163" s="7">
        <v>6</v>
      </c>
      <c r="BG163" s="7">
        <v>5.5</v>
      </c>
      <c r="BH163" s="7">
        <v>6.5</v>
      </c>
      <c r="BI163" s="7">
        <v>7.5</v>
      </c>
      <c r="BJ163" s="7">
        <v>9</v>
      </c>
      <c r="BK163" s="7">
        <v>8</v>
      </c>
      <c r="BL163" s="7">
        <v>75.5</v>
      </c>
      <c r="BM163" s="7">
        <v>87.25</v>
      </c>
      <c r="BN163" s="22"/>
      <c r="BO163" s="1"/>
      <c r="BP163" s="1"/>
      <c r="BQ163" s="1"/>
    </row>
    <row r="164" spans="1:69" ht="15.75">
      <c r="A164" s="9" t="s">
        <v>417</v>
      </c>
      <c r="B164" s="5" t="s">
        <v>14</v>
      </c>
      <c r="C164" s="5" t="s">
        <v>402</v>
      </c>
      <c r="D164" s="5" t="s">
        <v>7</v>
      </c>
      <c r="E164" s="10" t="s">
        <v>418</v>
      </c>
      <c r="F164" s="9" t="s">
        <v>404</v>
      </c>
      <c r="G164" s="9" t="s">
        <v>319</v>
      </c>
      <c r="H164" s="11" t="s">
        <v>299</v>
      </c>
      <c r="I164" s="12"/>
      <c r="J164" s="7"/>
      <c r="K164" s="7"/>
      <c r="L164" s="7"/>
      <c r="M164" s="7"/>
      <c r="N164" s="7"/>
      <c r="O164" s="7"/>
      <c r="P164" s="7"/>
      <c r="Q164" s="7"/>
      <c r="R164" s="7"/>
      <c r="S164" s="7">
        <v>1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>
        <v>1</v>
      </c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>
        <v>98</v>
      </c>
      <c r="BC164" s="7">
        <v>22.5</v>
      </c>
      <c r="BD164" s="7">
        <v>6.5</v>
      </c>
      <c r="BE164" s="7">
        <v>4</v>
      </c>
      <c r="BF164" s="7">
        <v>6</v>
      </c>
      <c r="BG164" s="7">
        <v>5.5</v>
      </c>
      <c r="BH164" s="7">
        <v>7.5</v>
      </c>
      <c r="BI164" s="7">
        <v>7</v>
      </c>
      <c r="BJ164" s="7">
        <v>10</v>
      </c>
      <c r="BK164" s="7">
        <v>7.5</v>
      </c>
      <c r="BL164" s="7">
        <v>76.5</v>
      </c>
      <c r="BM164" s="7">
        <v>87.25</v>
      </c>
      <c r="BN164" s="22"/>
      <c r="BO164" s="1"/>
      <c r="BP164" s="1"/>
      <c r="BQ164" s="1"/>
    </row>
    <row r="165" spans="1:69" ht="15.75">
      <c r="A165" s="9" t="s">
        <v>419</v>
      </c>
      <c r="B165" s="5" t="s">
        <v>14</v>
      </c>
      <c r="C165" s="5" t="s">
        <v>402</v>
      </c>
      <c r="D165" s="5" t="s">
        <v>7</v>
      </c>
      <c r="E165" s="10" t="s">
        <v>410</v>
      </c>
      <c r="F165" s="9" t="s">
        <v>404</v>
      </c>
      <c r="G165" s="9" t="s">
        <v>420</v>
      </c>
      <c r="H165" s="11" t="s">
        <v>299</v>
      </c>
      <c r="I165" s="12"/>
      <c r="J165" s="7"/>
      <c r="K165" s="7"/>
      <c r="L165" s="7"/>
      <c r="M165" s="7"/>
      <c r="N165" s="7"/>
      <c r="O165" s="7"/>
      <c r="P165" s="7"/>
      <c r="Q165" s="7"/>
      <c r="R165" s="7"/>
      <c r="S165" s="7">
        <v>1</v>
      </c>
      <c r="T165" s="7"/>
      <c r="U165" s="7">
        <v>1</v>
      </c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>
        <v>98</v>
      </c>
      <c r="BC165" s="7">
        <v>22.5</v>
      </c>
      <c r="BD165" s="7">
        <v>6.5</v>
      </c>
      <c r="BE165" s="7">
        <v>4</v>
      </c>
      <c r="BF165" s="7">
        <v>7</v>
      </c>
      <c r="BG165" s="7">
        <v>6</v>
      </c>
      <c r="BH165" s="7">
        <v>7</v>
      </c>
      <c r="BI165" s="7">
        <v>7</v>
      </c>
      <c r="BJ165" s="7">
        <v>8</v>
      </c>
      <c r="BK165" s="7">
        <v>8</v>
      </c>
      <c r="BL165" s="7">
        <v>76</v>
      </c>
      <c r="BM165" s="7">
        <v>87</v>
      </c>
      <c r="BN165" s="22"/>
      <c r="BO165" s="1"/>
      <c r="BP165" s="1"/>
      <c r="BQ165" s="1"/>
    </row>
    <row r="166" spans="1:69" ht="21">
      <c r="A166" s="9" t="s">
        <v>421</v>
      </c>
      <c r="B166" s="5" t="s">
        <v>14</v>
      </c>
      <c r="C166" s="5" t="s">
        <v>402</v>
      </c>
      <c r="D166" s="5" t="s">
        <v>7</v>
      </c>
      <c r="E166" s="31" t="s">
        <v>187</v>
      </c>
      <c r="F166" s="9" t="s">
        <v>422</v>
      </c>
      <c r="G166" s="9" t="s">
        <v>263</v>
      </c>
      <c r="H166" s="6" t="s">
        <v>264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>
        <v>1</v>
      </c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>
        <v>99</v>
      </c>
      <c r="BC166" s="7">
        <v>21</v>
      </c>
      <c r="BD166" s="7">
        <v>6.5</v>
      </c>
      <c r="BE166" s="7">
        <v>4</v>
      </c>
      <c r="BF166" s="7">
        <v>6</v>
      </c>
      <c r="BG166" s="7">
        <v>5.5</v>
      </c>
      <c r="BH166" s="7">
        <v>6</v>
      </c>
      <c r="BI166" s="7">
        <v>8</v>
      </c>
      <c r="BJ166" s="7">
        <v>10</v>
      </c>
      <c r="BK166" s="7">
        <v>7.5</v>
      </c>
      <c r="BL166" s="7">
        <v>74.5</v>
      </c>
      <c r="BM166" s="7">
        <v>86.75</v>
      </c>
      <c r="BN166" s="22"/>
      <c r="BO166" s="1"/>
      <c r="BP166" s="1"/>
      <c r="BQ166" s="1"/>
    </row>
    <row r="167" spans="1:69" ht="22.5">
      <c r="A167" s="9" t="s">
        <v>423</v>
      </c>
      <c r="B167" s="5" t="s">
        <v>14</v>
      </c>
      <c r="C167" s="5" t="s">
        <v>424</v>
      </c>
      <c r="D167" s="5" t="s">
        <v>7</v>
      </c>
      <c r="E167" s="31" t="s">
        <v>425</v>
      </c>
      <c r="F167" s="23" t="s">
        <v>426</v>
      </c>
      <c r="G167" s="23" t="s">
        <v>427</v>
      </c>
      <c r="H167" s="26" t="s">
        <v>115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>
        <v>1</v>
      </c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>
        <v>99</v>
      </c>
      <c r="BC167" s="7">
        <v>20</v>
      </c>
      <c r="BD167" s="7">
        <v>6</v>
      </c>
      <c r="BE167" s="7">
        <v>4</v>
      </c>
      <c r="BF167" s="7">
        <v>5.5</v>
      </c>
      <c r="BG167" s="7">
        <v>5.5</v>
      </c>
      <c r="BH167" s="7">
        <v>6</v>
      </c>
      <c r="BI167" s="7">
        <v>8</v>
      </c>
      <c r="BJ167" s="7">
        <v>10</v>
      </c>
      <c r="BK167" s="7">
        <v>7.5</v>
      </c>
      <c r="BL167" s="7">
        <v>72.5</v>
      </c>
      <c r="BM167" s="7">
        <v>85.75</v>
      </c>
      <c r="BN167" s="22"/>
      <c r="BO167" s="1"/>
      <c r="BP167" s="1"/>
      <c r="BQ167" s="1"/>
    </row>
    <row r="168" spans="1:69" ht="15.75">
      <c r="A168" s="43"/>
      <c r="B168" s="19"/>
      <c r="C168" s="19"/>
      <c r="D168" s="19"/>
      <c r="E168" s="85"/>
      <c r="F168" s="45"/>
      <c r="G168" s="45"/>
      <c r="H168" s="48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44"/>
      <c r="BO168" s="1"/>
      <c r="BP168" s="1"/>
      <c r="BQ168" s="1"/>
    </row>
    <row r="169" spans="1:69" ht="15.75">
      <c r="A169" s="2" t="s">
        <v>428</v>
      </c>
      <c r="I169" s="34"/>
      <c r="J169" s="34"/>
      <c r="K169" s="34"/>
      <c r="L169" s="34"/>
      <c r="M169" s="34"/>
      <c r="N169" s="34"/>
      <c r="O169" s="34"/>
      <c r="P169" s="34"/>
      <c r="Q169" s="34"/>
      <c r="BN169" s="1"/>
      <c r="BO169" s="1"/>
      <c r="BP169" s="1"/>
      <c r="BQ169" s="1"/>
    </row>
    <row r="170" spans="1:69" ht="21">
      <c r="A170" s="9" t="s">
        <v>429</v>
      </c>
      <c r="B170" s="5" t="s">
        <v>14</v>
      </c>
      <c r="C170" s="5" t="s">
        <v>402</v>
      </c>
      <c r="D170" s="5" t="s">
        <v>7</v>
      </c>
      <c r="E170" s="10" t="s">
        <v>430</v>
      </c>
      <c r="F170" s="9" t="s">
        <v>332</v>
      </c>
      <c r="G170" s="9" t="s">
        <v>432</v>
      </c>
      <c r="H170" s="11" t="s">
        <v>105</v>
      </c>
      <c r="I170" s="12"/>
      <c r="J170" s="7"/>
      <c r="K170" s="7"/>
      <c r="L170" s="7"/>
      <c r="M170" s="7"/>
      <c r="N170" s="7"/>
      <c r="O170" s="7"/>
      <c r="P170" s="7"/>
      <c r="Q170" s="7"/>
      <c r="R170" s="7"/>
      <c r="S170" s="7">
        <v>2.5</v>
      </c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>
        <v>1</v>
      </c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>
        <v>96.5</v>
      </c>
      <c r="BC170" s="7">
        <v>22.5</v>
      </c>
      <c r="BD170" s="7">
        <v>7.5</v>
      </c>
      <c r="BE170" s="7">
        <v>3.5</v>
      </c>
      <c r="BF170" s="7">
        <v>7</v>
      </c>
      <c r="BG170" s="7">
        <v>7</v>
      </c>
      <c r="BH170" s="7">
        <v>6.5</v>
      </c>
      <c r="BI170" s="7">
        <v>7.5</v>
      </c>
      <c r="BJ170" s="7">
        <v>10</v>
      </c>
      <c r="BK170" s="7">
        <v>7.5</v>
      </c>
      <c r="BL170" s="7">
        <v>79</v>
      </c>
      <c r="BM170" s="7">
        <v>87.75</v>
      </c>
      <c r="BN170" s="22" t="s">
        <v>140</v>
      </c>
      <c r="BO170" s="1"/>
      <c r="BP170" s="1"/>
      <c r="BQ170" s="1"/>
    </row>
    <row r="171" spans="1:69" ht="21">
      <c r="A171" s="9" t="s">
        <v>433</v>
      </c>
      <c r="B171" s="5" t="s">
        <v>14</v>
      </c>
      <c r="C171" s="5" t="s">
        <v>402</v>
      </c>
      <c r="D171" s="5" t="s">
        <v>7</v>
      </c>
      <c r="E171" s="10" t="s">
        <v>434</v>
      </c>
      <c r="F171" s="9" t="s">
        <v>167</v>
      </c>
      <c r="G171" s="9" t="s">
        <v>435</v>
      </c>
      <c r="H171" s="11" t="s">
        <v>139</v>
      </c>
      <c r="I171" s="1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>
        <v>1</v>
      </c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>
        <v>99</v>
      </c>
      <c r="BC171" s="7">
        <v>21</v>
      </c>
      <c r="BD171" s="7">
        <v>6.5</v>
      </c>
      <c r="BE171" s="7">
        <v>3</v>
      </c>
      <c r="BF171" s="7">
        <v>5.5</v>
      </c>
      <c r="BG171" s="7">
        <v>5.5</v>
      </c>
      <c r="BH171" s="7">
        <v>6</v>
      </c>
      <c r="BI171" s="7">
        <v>7.5</v>
      </c>
      <c r="BJ171" s="7">
        <v>10</v>
      </c>
      <c r="BK171" s="7">
        <v>8</v>
      </c>
      <c r="BL171" s="7">
        <v>73</v>
      </c>
      <c r="BM171" s="7">
        <v>86</v>
      </c>
      <c r="BN171" s="22" t="s">
        <v>111</v>
      </c>
      <c r="BO171" s="1"/>
      <c r="BP171" s="1"/>
      <c r="BQ171" s="1"/>
    </row>
    <row r="172" spans="1:69" ht="21">
      <c r="A172" s="9" t="s">
        <v>436</v>
      </c>
      <c r="B172" s="5" t="s">
        <v>14</v>
      </c>
      <c r="C172" s="5" t="s">
        <v>402</v>
      </c>
      <c r="D172" s="5" t="s">
        <v>7</v>
      </c>
      <c r="E172" s="10" t="s">
        <v>304</v>
      </c>
      <c r="F172" s="9" t="s">
        <v>437</v>
      </c>
      <c r="G172" s="9" t="s">
        <v>386</v>
      </c>
      <c r="H172" s="11" t="s">
        <v>130</v>
      </c>
      <c r="I172" s="1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>
        <v>1</v>
      </c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>
        <v>99</v>
      </c>
      <c r="BC172" s="7">
        <v>21</v>
      </c>
      <c r="BD172" s="7">
        <v>6.5</v>
      </c>
      <c r="BE172" s="7">
        <v>4</v>
      </c>
      <c r="BF172" s="7">
        <v>4.5</v>
      </c>
      <c r="BG172" s="7">
        <v>4</v>
      </c>
      <c r="BH172" s="7">
        <v>6</v>
      </c>
      <c r="BI172" s="7">
        <v>7.5</v>
      </c>
      <c r="BJ172" s="7">
        <v>10</v>
      </c>
      <c r="BK172" s="7">
        <v>7</v>
      </c>
      <c r="BL172" s="7">
        <v>70.5</v>
      </c>
      <c r="BM172" s="7">
        <v>84.75</v>
      </c>
      <c r="BN172" s="22" t="s">
        <v>116</v>
      </c>
      <c r="BO172" s="1"/>
      <c r="BP172" s="1"/>
      <c r="BQ172" s="1"/>
    </row>
    <row r="173" spans="1:69" ht="15.75">
      <c r="A173" s="43"/>
      <c r="B173" s="19"/>
      <c r="C173" s="19"/>
      <c r="D173" s="19"/>
      <c r="E173" s="53"/>
      <c r="F173" s="43"/>
      <c r="G173" s="43"/>
      <c r="H173" s="54"/>
      <c r="I173" s="55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44"/>
      <c r="BO173" s="1"/>
      <c r="BP173" s="1"/>
      <c r="BQ173" s="1"/>
    </row>
    <row r="174" spans="1:69" ht="15.75">
      <c r="A174" s="2" t="s">
        <v>438</v>
      </c>
      <c r="I174" s="34"/>
      <c r="J174" s="34"/>
      <c r="K174" s="34"/>
      <c r="L174" s="34"/>
      <c r="M174" s="34"/>
      <c r="N174" s="34"/>
      <c r="O174" s="34"/>
      <c r="P174" s="34"/>
      <c r="Q174" s="34"/>
      <c r="BN174" s="1"/>
      <c r="BO174" s="1"/>
      <c r="BP174" s="1"/>
      <c r="BQ174" s="1"/>
    </row>
    <row r="175" spans="1:69" ht="15.75">
      <c r="A175" s="56" t="s">
        <v>439</v>
      </c>
      <c r="B175" s="57" t="s">
        <v>14</v>
      </c>
      <c r="C175" s="5" t="s">
        <v>402</v>
      </c>
      <c r="D175" s="57" t="s">
        <v>7</v>
      </c>
      <c r="E175" s="58">
        <v>43265</v>
      </c>
      <c r="F175" s="56" t="s">
        <v>440</v>
      </c>
      <c r="G175" s="56" t="s">
        <v>441</v>
      </c>
      <c r="H175" s="32" t="s">
        <v>442</v>
      </c>
      <c r="I175" s="33"/>
      <c r="J175" s="7"/>
      <c r="K175" s="7"/>
      <c r="L175" s="7"/>
      <c r="M175" s="7"/>
      <c r="N175" s="7"/>
      <c r="O175" s="7"/>
      <c r="P175" s="7"/>
      <c r="Q175" s="7"/>
      <c r="R175" s="7"/>
      <c r="S175" s="7">
        <v>1</v>
      </c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>
        <v>1</v>
      </c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>
        <v>98</v>
      </c>
      <c r="BC175" s="7">
        <v>23</v>
      </c>
      <c r="BD175" s="7">
        <v>7</v>
      </c>
      <c r="BE175" s="7">
        <v>4</v>
      </c>
      <c r="BF175" s="7">
        <v>6.5</v>
      </c>
      <c r="BG175" s="7">
        <v>7</v>
      </c>
      <c r="BH175" s="7">
        <v>6.5</v>
      </c>
      <c r="BI175" s="7">
        <v>8</v>
      </c>
      <c r="BJ175" s="7">
        <v>10</v>
      </c>
      <c r="BK175" s="7">
        <v>8.5</v>
      </c>
      <c r="BL175" s="7">
        <v>80</v>
      </c>
      <c r="BM175" s="7">
        <v>89.25</v>
      </c>
      <c r="BN175" s="22" t="s">
        <v>140</v>
      </c>
      <c r="BO175" s="1"/>
      <c r="BP175" s="1"/>
      <c r="BQ175" s="1"/>
    </row>
    <row r="176" spans="1:69" ht="21">
      <c r="A176" s="9" t="s">
        <v>443</v>
      </c>
      <c r="B176" s="5" t="s">
        <v>14</v>
      </c>
      <c r="C176" s="5" t="s">
        <v>402</v>
      </c>
      <c r="D176" s="5" t="s">
        <v>7</v>
      </c>
      <c r="E176" s="10" t="s">
        <v>444</v>
      </c>
      <c r="F176" s="9" t="s">
        <v>445</v>
      </c>
      <c r="G176" s="9" t="s">
        <v>234</v>
      </c>
      <c r="H176" s="11" t="s">
        <v>235</v>
      </c>
      <c r="I176" s="12"/>
      <c r="J176" s="7">
        <v>1</v>
      </c>
      <c r="K176" s="7"/>
      <c r="L176" s="7"/>
      <c r="M176" s="7"/>
      <c r="N176" s="7"/>
      <c r="O176" s="7"/>
      <c r="P176" s="7"/>
      <c r="Q176" s="7"/>
      <c r="R176" s="7"/>
      <c r="S176" s="7">
        <v>1</v>
      </c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>
        <v>98</v>
      </c>
      <c r="BC176" s="7">
        <v>21</v>
      </c>
      <c r="BD176" s="7">
        <v>6.5</v>
      </c>
      <c r="BE176" s="7">
        <v>4.5</v>
      </c>
      <c r="BF176" s="7">
        <v>5.5</v>
      </c>
      <c r="BG176" s="7">
        <v>5.5</v>
      </c>
      <c r="BH176" s="7">
        <v>6.5</v>
      </c>
      <c r="BI176" s="7">
        <v>7.5</v>
      </c>
      <c r="BJ176" s="7">
        <v>10</v>
      </c>
      <c r="BK176" s="7">
        <v>7.5</v>
      </c>
      <c r="BL176" s="7">
        <v>74.5</v>
      </c>
      <c r="BM176" s="7">
        <v>86.25</v>
      </c>
      <c r="BN176" s="22" t="s">
        <v>111</v>
      </c>
      <c r="BO176" s="1"/>
      <c r="BP176" s="1"/>
      <c r="BQ176" s="1"/>
    </row>
    <row r="177" spans="1:69" ht="15.75">
      <c r="A177" s="43"/>
      <c r="B177" s="19"/>
      <c r="C177" s="19"/>
      <c r="D177" s="19"/>
      <c r="E177" s="53"/>
      <c r="F177" s="43"/>
      <c r="G177" s="43"/>
      <c r="H177" s="54"/>
      <c r="I177" s="55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44"/>
      <c r="BO177" s="1"/>
      <c r="BP177" s="1"/>
      <c r="BQ177" s="1"/>
    </row>
    <row r="178" spans="1:69" ht="15.75">
      <c r="A178" s="2" t="s">
        <v>446</v>
      </c>
      <c r="I178" s="34"/>
      <c r="J178" s="34"/>
      <c r="K178" s="34"/>
      <c r="L178" s="34"/>
      <c r="M178" s="34"/>
      <c r="N178" s="34"/>
      <c r="O178" s="34"/>
      <c r="P178" s="34"/>
      <c r="Q178" s="34"/>
      <c r="BN178" s="1"/>
      <c r="BO178" s="1"/>
      <c r="BP178" s="1"/>
      <c r="BQ178" s="1"/>
    </row>
    <row r="179" spans="1:69" ht="21">
      <c r="A179" s="9" t="s">
        <v>447</v>
      </c>
      <c r="B179" s="5" t="s">
        <v>14</v>
      </c>
      <c r="C179" s="5" t="s">
        <v>402</v>
      </c>
      <c r="D179" s="5" t="s">
        <v>7</v>
      </c>
      <c r="E179" s="10" t="s">
        <v>448</v>
      </c>
      <c r="F179" s="9" t="s">
        <v>449</v>
      </c>
      <c r="G179" s="9" t="s">
        <v>450</v>
      </c>
      <c r="H179" s="11" t="s">
        <v>33</v>
      </c>
      <c r="I179" s="12">
        <v>1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>
        <v>1</v>
      </c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>
        <v>1</v>
      </c>
      <c r="AG179" s="7"/>
      <c r="AH179" s="7"/>
      <c r="AI179" s="7">
        <v>5</v>
      </c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36">
        <f>100-SUM(I179:BA179)</f>
        <v>92</v>
      </c>
      <c r="BC179" s="7">
        <v>22</v>
      </c>
      <c r="BD179" s="7">
        <v>6</v>
      </c>
      <c r="BE179" s="7">
        <v>4</v>
      </c>
      <c r="BF179" s="7">
        <v>5.5</v>
      </c>
      <c r="BG179" s="7">
        <v>6</v>
      </c>
      <c r="BH179" s="7">
        <v>6.5</v>
      </c>
      <c r="BI179" s="7">
        <v>5</v>
      </c>
      <c r="BJ179" s="7">
        <v>10</v>
      </c>
      <c r="BK179" s="7">
        <v>7.5</v>
      </c>
      <c r="BL179" s="7">
        <f>SUM(BC179:BK179)</f>
        <v>72.5</v>
      </c>
      <c r="BM179" s="7">
        <v>82.3</v>
      </c>
      <c r="BN179" s="22" t="s">
        <v>140</v>
      </c>
      <c r="BO179" s="1"/>
      <c r="BP179" s="1"/>
      <c r="BQ179" s="1"/>
    </row>
    <row r="180" spans="1:69" ht="15.75">
      <c r="A180" s="43"/>
      <c r="B180" s="19"/>
      <c r="C180" s="19"/>
      <c r="D180" s="19"/>
      <c r="E180" s="53"/>
      <c r="F180" s="43"/>
      <c r="G180" s="43"/>
      <c r="H180" s="54"/>
      <c r="I180" s="55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49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44"/>
      <c r="BO180" s="1"/>
      <c r="BP180" s="1"/>
      <c r="BQ180" s="1"/>
    </row>
    <row r="181" spans="1:69" ht="15.75">
      <c r="A181" s="2" t="s">
        <v>451</v>
      </c>
      <c r="I181" s="34"/>
      <c r="J181" s="34"/>
      <c r="K181" s="34"/>
      <c r="L181" s="34"/>
      <c r="M181" s="34"/>
      <c r="N181" s="34"/>
      <c r="O181" s="34"/>
      <c r="P181" s="34"/>
      <c r="Q181" s="34"/>
      <c r="BN181" s="1"/>
      <c r="BO181" s="1"/>
      <c r="BP181" s="1"/>
      <c r="BQ181" s="1"/>
    </row>
    <row r="182" spans="1:69" ht="15.75">
      <c r="A182" s="56" t="s">
        <v>439</v>
      </c>
      <c r="B182" s="57" t="s">
        <v>14</v>
      </c>
      <c r="C182" s="5" t="s">
        <v>402</v>
      </c>
      <c r="D182" s="57" t="s">
        <v>7</v>
      </c>
      <c r="E182" s="58">
        <v>43265</v>
      </c>
      <c r="F182" s="56" t="s">
        <v>440</v>
      </c>
      <c r="G182" s="56" t="s">
        <v>441</v>
      </c>
      <c r="H182" s="32" t="s">
        <v>442</v>
      </c>
      <c r="I182" s="33"/>
      <c r="J182" s="7"/>
      <c r="K182" s="7"/>
      <c r="L182" s="7"/>
      <c r="M182" s="7"/>
      <c r="N182" s="7"/>
      <c r="O182" s="7"/>
      <c r="P182" s="7"/>
      <c r="Q182" s="7"/>
      <c r="R182" s="7"/>
      <c r="S182" s="7">
        <v>1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>
        <v>1</v>
      </c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>
        <v>98</v>
      </c>
      <c r="BC182" s="7">
        <v>23</v>
      </c>
      <c r="BD182" s="7">
        <v>7</v>
      </c>
      <c r="BE182" s="7">
        <v>4</v>
      </c>
      <c r="BF182" s="7">
        <v>6.5</v>
      </c>
      <c r="BG182" s="7">
        <v>7</v>
      </c>
      <c r="BH182" s="7">
        <v>6.5</v>
      </c>
      <c r="BI182" s="7">
        <v>8</v>
      </c>
      <c r="BJ182" s="7">
        <v>10</v>
      </c>
      <c r="BK182" s="7">
        <v>8.5</v>
      </c>
      <c r="BL182" s="7">
        <v>80</v>
      </c>
      <c r="BM182" s="7">
        <v>89.25</v>
      </c>
      <c r="BN182" s="2" t="s">
        <v>843</v>
      </c>
      <c r="BO182" s="1"/>
      <c r="BP182" s="1"/>
      <c r="BQ182" s="1"/>
    </row>
    <row r="183" spans="1:69" ht="15.75">
      <c r="A183" s="2" t="s">
        <v>452</v>
      </c>
      <c r="I183" s="34"/>
      <c r="J183" s="34"/>
      <c r="K183" s="34"/>
      <c r="L183" s="34"/>
      <c r="M183" s="34"/>
      <c r="N183" s="34"/>
      <c r="O183" s="34"/>
      <c r="P183" s="34"/>
      <c r="Q183" s="34"/>
      <c r="BN183" s="1"/>
      <c r="BO183" s="1"/>
      <c r="BP183" s="1"/>
      <c r="BQ183" s="1"/>
    </row>
    <row r="184" spans="1:69" ht="21">
      <c r="A184" s="9" t="s">
        <v>401</v>
      </c>
      <c r="B184" s="5" t="s">
        <v>14</v>
      </c>
      <c r="C184" s="5" t="s">
        <v>402</v>
      </c>
      <c r="D184" s="5" t="s">
        <v>7</v>
      </c>
      <c r="E184" s="31" t="s">
        <v>403</v>
      </c>
      <c r="F184" s="9" t="s">
        <v>404</v>
      </c>
      <c r="G184" s="9" t="s">
        <v>405</v>
      </c>
      <c r="H184" s="11" t="s">
        <v>214</v>
      </c>
      <c r="I184" s="1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>
        <v>100</v>
      </c>
      <c r="BC184" s="7">
        <v>22.5</v>
      </c>
      <c r="BD184" s="7">
        <v>7.52</v>
      </c>
      <c r="BE184" s="7">
        <v>4</v>
      </c>
      <c r="BF184" s="7">
        <v>6</v>
      </c>
      <c r="BG184" s="7">
        <v>6</v>
      </c>
      <c r="BH184" s="7">
        <v>7</v>
      </c>
      <c r="BI184" s="7">
        <v>8</v>
      </c>
      <c r="BJ184" s="7">
        <v>8</v>
      </c>
      <c r="BK184" s="7">
        <v>9</v>
      </c>
      <c r="BL184" s="7">
        <v>78.02</v>
      </c>
      <c r="BM184" s="7">
        <v>89.00999999999999</v>
      </c>
      <c r="BN184" s="2" t="s">
        <v>830</v>
      </c>
      <c r="BO184" s="1"/>
      <c r="BP184" s="1"/>
      <c r="BQ184" s="1"/>
    </row>
    <row r="185" spans="9:69" ht="15.75">
      <c r="I185" s="34"/>
      <c r="J185" s="34"/>
      <c r="K185" s="34"/>
      <c r="L185" s="34"/>
      <c r="M185" s="34"/>
      <c r="N185" s="34"/>
      <c r="O185" s="34"/>
      <c r="P185" s="34"/>
      <c r="Q185" s="34"/>
      <c r="BN185" s="1"/>
      <c r="BO185" s="1"/>
      <c r="BP185" s="1"/>
      <c r="BQ185" s="1"/>
    </row>
    <row r="186" spans="1:69" ht="15.75">
      <c r="A186" s="2" t="s">
        <v>453</v>
      </c>
      <c r="I186" s="34"/>
      <c r="J186" s="34"/>
      <c r="K186" s="34"/>
      <c r="L186" s="34"/>
      <c r="M186" s="34"/>
      <c r="N186" s="34"/>
      <c r="O186" s="34"/>
      <c r="P186" s="34"/>
      <c r="Q186" s="34"/>
      <c r="BN186" s="1"/>
      <c r="BO186" s="1"/>
      <c r="BP186" s="1"/>
      <c r="BQ186" s="1"/>
    </row>
    <row r="187" spans="1:69" ht="15.75">
      <c r="A187" s="4" t="s">
        <v>22</v>
      </c>
      <c r="B187" s="5" t="s">
        <v>14</v>
      </c>
      <c r="C187" s="5" t="s">
        <v>23</v>
      </c>
      <c r="D187" s="6" t="s">
        <v>7</v>
      </c>
      <c r="E187" s="4" t="s">
        <v>24</v>
      </c>
      <c r="F187" s="4" t="s">
        <v>25</v>
      </c>
      <c r="G187" s="4" t="s">
        <v>26</v>
      </c>
      <c r="H187" s="6" t="s">
        <v>11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>
        <v>100</v>
      </c>
      <c r="BC187" s="7">
        <v>24</v>
      </c>
      <c r="BD187" s="7">
        <v>8</v>
      </c>
      <c r="BE187" s="7">
        <v>4</v>
      </c>
      <c r="BF187" s="7">
        <v>8.5</v>
      </c>
      <c r="BG187" s="7">
        <v>8.5</v>
      </c>
      <c r="BH187" s="7">
        <v>8</v>
      </c>
      <c r="BI187" s="7">
        <v>8.5</v>
      </c>
      <c r="BJ187" s="7">
        <v>9</v>
      </c>
      <c r="BK187" s="7">
        <v>9</v>
      </c>
      <c r="BL187" s="7">
        <v>87.5</v>
      </c>
      <c r="BM187" s="7">
        <v>93.75</v>
      </c>
      <c r="BN187" s="22" t="s">
        <v>140</v>
      </c>
      <c r="BO187" s="1"/>
      <c r="BP187" s="1"/>
      <c r="BQ187" s="1"/>
    </row>
    <row r="188" spans="1:69" ht="31.5">
      <c r="A188" s="9" t="s">
        <v>454</v>
      </c>
      <c r="B188" s="5" t="s">
        <v>14</v>
      </c>
      <c r="C188" s="5" t="s">
        <v>23</v>
      </c>
      <c r="D188" s="5" t="s">
        <v>7</v>
      </c>
      <c r="E188" s="10" t="s">
        <v>455</v>
      </c>
      <c r="F188" s="9" t="s">
        <v>456</v>
      </c>
      <c r="G188" s="9" t="s">
        <v>457</v>
      </c>
      <c r="H188" s="11" t="s">
        <v>33</v>
      </c>
      <c r="I188" s="1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>
        <v>100</v>
      </c>
      <c r="BC188" s="7">
        <v>21</v>
      </c>
      <c r="BD188" s="7">
        <v>6.5</v>
      </c>
      <c r="BE188" s="7">
        <v>5</v>
      </c>
      <c r="BF188" s="7">
        <v>6.5</v>
      </c>
      <c r="BG188" s="7">
        <v>6.5</v>
      </c>
      <c r="BH188" s="7">
        <v>7</v>
      </c>
      <c r="BI188" s="7">
        <v>7.5</v>
      </c>
      <c r="BJ188" s="7">
        <v>9</v>
      </c>
      <c r="BK188" s="7">
        <v>8</v>
      </c>
      <c r="BL188" s="7">
        <v>77</v>
      </c>
      <c r="BM188" s="7">
        <v>88.5</v>
      </c>
      <c r="BN188" s="22" t="s">
        <v>111</v>
      </c>
      <c r="BO188" s="1"/>
      <c r="BP188" s="1"/>
      <c r="BQ188" s="1"/>
    </row>
    <row r="189" spans="1:69" ht="15.75">
      <c r="A189" s="43"/>
      <c r="B189" s="19"/>
      <c r="C189" s="19"/>
      <c r="D189" s="19"/>
      <c r="E189" s="53"/>
      <c r="F189" s="43"/>
      <c r="G189" s="43"/>
      <c r="H189" s="54"/>
      <c r="I189" s="55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44"/>
      <c r="BO189" s="1"/>
      <c r="BP189" s="1"/>
      <c r="BQ189" s="1"/>
    </row>
    <row r="190" spans="1:69" ht="15.75">
      <c r="A190" s="2" t="s">
        <v>458</v>
      </c>
      <c r="I190" s="34"/>
      <c r="J190" s="34"/>
      <c r="K190" s="34"/>
      <c r="L190" s="34"/>
      <c r="M190" s="34"/>
      <c r="N190" s="34"/>
      <c r="O190" s="34"/>
      <c r="P190" s="34"/>
      <c r="Q190" s="34"/>
      <c r="BN190" s="1"/>
      <c r="BO190" s="1"/>
      <c r="BP190" s="1"/>
      <c r="BQ190" s="1"/>
    </row>
    <row r="191" spans="1:69" ht="21">
      <c r="A191" s="9" t="s">
        <v>459</v>
      </c>
      <c r="B191" s="5" t="s">
        <v>14</v>
      </c>
      <c r="C191" s="5" t="s">
        <v>23</v>
      </c>
      <c r="D191" s="5" t="s">
        <v>7</v>
      </c>
      <c r="E191" s="10" t="s">
        <v>460</v>
      </c>
      <c r="F191" s="9" t="s">
        <v>461</v>
      </c>
      <c r="G191" s="9" t="s">
        <v>462</v>
      </c>
      <c r="H191" s="11" t="s">
        <v>463</v>
      </c>
      <c r="I191" s="12"/>
      <c r="J191" s="7"/>
      <c r="K191" s="7"/>
      <c r="L191" s="7"/>
      <c r="M191" s="7"/>
      <c r="N191" s="7"/>
      <c r="O191" s="7"/>
      <c r="P191" s="7"/>
      <c r="Q191" s="7"/>
      <c r="R191" s="7"/>
      <c r="S191" s="7">
        <v>1</v>
      </c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>
        <v>99</v>
      </c>
      <c r="BC191" s="7">
        <v>23.5</v>
      </c>
      <c r="BD191" s="7">
        <v>7</v>
      </c>
      <c r="BE191" s="7">
        <v>5</v>
      </c>
      <c r="BF191" s="7">
        <v>7.5</v>
      </c>
      <c r="BG191" s="7">
        <v>7</v>
      </c>
      <c r="BH191" s="7">
        <v>7</v>
      </c>
      <c r="BI191" s="7">
        <v>7</v>
      </c>
      <c r="BJ191" s="7">
        <v>10</v>
      </c>
      <c r="BK191" s="7">
        <v>8</v>
      </c>
      <c r="BL191" s="7">
        <v>82</v>
      </c>
      <c r="BM191" s="7">
        <v>90.5</v>
      </c>
      <c r="BN191" s="22" t="s">
        <v>140</v>
      </c>
      <c r="BO191" s="1"/>
      <c r="BP191" s="1"/>
      <c r="BQ191" s="1"/>
    </row>
    <row r="192" spans="1:69" ht="15.75">
      <c r="A192" s="9" t="s">
        <v>464</v>
      </c>
      <c r="B192" s="5" t="s">
        <v>14</v>
      </c>
      <c r="C192" s="5" t="s">
        <v>23</v>
      </c>
      <c r="D192" s="5" t="s">
        <v>7</v>
      </c>
      <c r="E192" s="31" t="s">
        <v>465</v>
      </c>
      <c r="F192" s="9" t="s">
        <v>466</v>
      </c>
      <c r="G192" s="9" t="s">
        <v>467</v>
      </c>
      <c r="H192" s="11" t="s">
        <v>184</v>
      </c>
      <c r="I192" s="12"/>
      <c r="J192" s="7">
        <v>1</v>
      </c>
      <c r="K192" s="7"/>
      <c r="L192" s="7"/>
      <c r="M192" s="7"/>
      <c r="N192" s="7"/>
      <c r="O192" s="7"/>
      <c r="P192" s="7"/>
      <c r="Q192" s="7"/>
      <c r="R192" s="7"/>
      <c r="S192" s="7">
        <v>2.5</v>
      </c>
      <c r="T192" s="7"/>
      <c r="U192" s="7">
        <v>1</v>
      </c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>
        <v>95.5</v>
      </c>
      <c r="BC192" s="7">
        <v>23</v>
      </c>
      <c r="BD192" s="7">
        <v>7.5</v>
      </c>
      <c r="BE192" s="7">
        <v>5</v>
      </c>
      <c r="BF192" s="7">
        <v>6</v>
      </c>
      <c r="BG192" s="7">
        <v>6.5</v>
      </c>
      <c r="BH192" s="7">
        <v>6.5</v>
      </c>
      <c r="BI192" s="7">
        <v>7.5</v>
      </c>
      <c r="BJ192" s="7">
        <v>10</v>
      </c>
      <c r="BK192" s="7">
        <v>9</v>
      </c>
      <c r="BL192" s="7">
        <v>81</v>
      </c>
      <c r="BM192" s="7">
        <v>88.25</v>
      </c>
      <c r="BN192" s="22" t="s">
        <v>111</v>
      </c>
      <c r="BO192" s="1"/>
      <c r="BP192" s="1"/>
      <c r="BQ192" s="1"/>
    </row>
    <row r="193" spans="1:69" ht="15.75">
      <c r="A193" s="28" t="s">
        <v>468</v>
      </c>
      <c r="B193" s="29" t="s">
        <v>14</v>
      </c>
      <c r="C193" s="5" t="s">
        <v>23</v>
      </c>
      <c r="D193" s="29" t="s">
        <v>7</v>
      </c>
      <c r="E193" s="30" t="s">
        <v>469</v>
      </c>
      <c r="F193" s="28" t="s">
        <v>470</v>
      </c>
      <c r="G193" s="28" t="s">
        <v>471</v>
      </c>
      <c r="H193" s="11" t="s">
        <v>145</v>
      </c>
      <c r="I193" s="12">
        <v>1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>
        <v>99</v>
      </c>
      <c r="BC193" s="7">
        <v>21</v>
      </c>
      <c r="BD193" s="7">
        <v>6.5</v>
      </c>
      <c r="BE193" s="7">
        <v>5</v>
      </c>
      <c r="BF193" s="7">
        <v>6.5</v>
      </c>
      <c r="BG193" s="7">
        <v>6</v>
      </c>
      <c r="BH193" s="7">
        <v>6.5</v>
      </c>
      <c r="BI193" s="7">
        <v>7</v>
      </c>
      <c r="BJ193" s="7">
        <v>10</v>
      </c>
      <c r="BK193" s="7">
        <v>8.5</v>
      </c>
      <c r="BL193" s="7">
        <v>77</v>
      </c>
      <c r="BM193" s="7">
        <v>88</v>
      </c>
      <c r="BN193" s="22" t="s">
        <v>116</v>
      </c>
      <c r="BO193" s="1"/>
      <c r="BP193" s="1"/>
      <c r="BQ193" s="1"/>
    </row>
    <row r="194" spans="1:69" ht="15.75">
      <c r="A194" s="74"/>
      <c r="B194" s="75"/>
      <c r="C194" s="19"/>
      <c r="D194" s="75"/>
      <c r="E194" s="76"/>
      <c r="F194" s="74"/>
      <c r="G194" s="74"/>
      <c r="H194" s="54"/>
      <c r="I194" s="55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44"/>
      <c r="BO194" s="1"/>
      <c r="BP194" s="1"/>
      <c r="BQ194" s="1"/>
    </row>
    <row r="195" spans="1:69" ht="15.75">
      <c r="A195" s="2" t="s">
        <v>472</v>
      </c>
      <c r="I195" s="34"/>
      <c r="J195" s="34"/>
      <c r="K195" s="34"/>
      <c r="L195" s="34"/>
      <c r="M195" s="34"/>
      <c r="N195" s="34"/>
      <c r="O195" s="34"/>
      <c r="P195" s="34"/>
      <c r="Q195" s="34"/>
      <c r="BN195" s="1"/>
      <c r="BO195" s="1"/>
      <c r="BP195" s="1"/>
      <c r="BQ195" s="1"/>
    </row>
    <row r="196" spans="1:69" ht="15.75">
      <c r="A196" s="4" t="s">
        <v>22</v>
      </c>
      <c r="B196" s="5" t="s">
        <v>14</v>
      </c>
      <c r="C196" s="5" t="s">
        <v>23</v>
      </c>
      <c r="D196" s="6" t="s">
        <v>7</v>
      </c>
      <c r="E196" s="4" t="s">
        <v>24</v>
      </c>
      <c r="F196" s="4" t="s">
        <v>25</v>
      </c>
      <c r="G196" s="4" t="s">
        <v>26</v>
      </c>
      <c r="H196" s="6" t="s">
        <v>11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>
        <v>100</v>
      </c>
      <c r="BC196" s="7">
        <v>24</v>
      </c>
      <c r="BD196" s="7">
        <v>8</v>
      </c>
      <c r="BE196" s="7">
        <v>4</v>
      </c>
      <c r="BF196" s="7">
        <v>8.5</v>
      </c>
      <c r="BG196" s="7">
        <v>8.5</v>
      </c>
      <c r="BH196" s="7">
        <v>8</v>
      </c>
      <c r="BI196" s="7">
        <v>8.5</v>
      </c>
      <c r="BJ196" s="7">
        <v>9</v>
      </c>
      <c r="BK196" s="7">
        <v>9</v>
      </c>
      <c r="BL196" s="7">
        <v>87.5</v>
      </c>
      <c r="BM196" s="7">
        <v>93.75</v>
      </c>
      <c r="BN196" s="2" t="s">
        <v>841</v>
      </c>
      <c r="BO196" s="1"/>
      <c r="BP196" s="1"/>
      <c r="BQ196" s="1"/>
    </row>
    <row r="197" spans="1:69" ht="15.75">
      <c r="A197" s="2" t="s">
        <v>473</v>
      </c>
      <c r="I197" s="34"/>
      <c r="J197" s="34"/>
      <c r="K197" s="34"/>
      <c r="L197" s="34"/>
      <c r="M197" s="34"/>
      <c r="N197" s="34"/>
      <c r="O197" s="34"/>
      <c r="P197" s="34"/>
      <c r="Q197" s="34"/>
      <c r="BN197" s="1"/>
      <c r="BO197" s="1"/>
      <c r="BP197" s="1"/>
      <c r="BQ197" s="1"/>
    </row>
    <row r="198" spans="1:69" ht="21">
      <c r="A198" s="9" t="s">
        <v>459</v>
      </c>
      <c r="B198" s="5" t="s">
        <v>14</v>
      </c>
      <c r="C198" s="5" t="s">
        <v>23</v>
      </c>
      <c r="D198" s="5" t="s">
        <v>7</v>
      </c>
      <c r="E198" s="10" t="s">
        <v>460</v>
      </c>
      <c r="F198" s="9" t="s">
        <v>461</v>
      </c>
      <c r="G198" s="9" t="s">
        <v>462</v>
      </c>
      <c r="H198" s="11" t="s">
        <v>463</v>
      </c>
      <c r="I198" s="12"/>
      <c r="J198" s="7"/>
      <c r="K198" s="7"/>
      <c r="L198" s="7"/>
      <c r="M198" s="7"/>
      <c r="N198" s="7"/>
      <c r="O198" s="7"/>
      <c r="P198" s="7"/>
      <c r="Q198" s="7"/>
      <c r="R198" s="7"/>
      <c r="S198" s="7">
        <v>1</v>
      </c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>
        <v>99</v>
      </c>
      <c r="BC198" s="7">
        <v>23.5</v>
      </c>
      <c r="BD198" s="7">
        <v>7</v>
      </c>
      <c r="BE198" s="7">
        <v>5</v>
      </c>
      <c r="BF198" s="7">
        <v>7.5</v>
      </c>
      <c r="BG198" s="7">
        <v>7</v>
      </c>
      <c r="BH198" s="7">
        <v>7</v>
      </c>
      <c r="BI198" s="7">
        <v>7</v>
      </c>
      <c r="BJ198" s="7">
        <v>10</v>
      </c>
      <c r="BK198" s="7">
        <v>8</v>
      </c>
      <c r="BL198" s="7">
        <v>82</v>
      </c>
      <c r="BM198" s="7">
        <v>90.5</v>
      </c>
      <c r="BN198" s="2" t="s">
        <v>842</v>
      </c>
      <c r="BO198" s="1"/>
      <c r="BP198" s="1"/>
      <c r="BQ198" s="1"/>
    </row>
    <row r="199" spans="1:69" ht="15.75">
      <c r="A199" s="43"/>
      <c r="B199" s="19"/>
      <c r="C199" s="19"/>
      <c r="D199" s="19"/>
      <c r="E199" s="53"/>
      <c r="F199" s="43"/>
      <c r="G199" s="43"/>
      <c r="H199" s="54"/>
      <c r="I199" s="55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44"/>
      <c r="BO199" s="1"/>
      <c r="BP199" s="1"/>
      <c r="BQ199" s="1"/>
    </row>
    <row r="200" spans="1:69" ht="15.75">
      <c r="A200" s="2" t="s">
        <v>474</v>
      </c>
      <c r="I200" s="34"/>
      <c r="J200" s="34"/>
      <c r="K200" s="34"/>
      <c r="L200" s="34"/>
      <c r="M200" s="34"/>
      <c r="N200" s="34"/>
      <c r="O200" s="34"/>
      <c r="P200" s="34"/>
      <c r="Q200" s="34"/>
      <c r="BN200" s="1"/>
      <c r="BO200" s="1"/>
      <c r="BP200" s="1"/>
      <c r="BQ200" s="1"/>
    </row>
    <row r="201" spans="1:69" ht="31.5">
      <c r="A201" s="9" t="s">
        <v>475</v>
      </c>
      <c r="B201" s="5" t="s">
        <v>14</v>
      </c>
      <c r="C201" s="5" t="s">
        <v>101</v>
      </c>
      <c r="D201" s="5" t="s">
        <v>16</v>
      </c>
      <c r="E201" s="10" t="s">
        <v>476</v>
      </c>
      <c r="F201" s="9" t="s">
        <v>109</v>
      </c>
      <c r="G201" s="9" t="s">
        <v>477</v>
      </c>
      <c r="H201" s="11" t="s">
        <v>110</v>
      </c>
      <c r="I201" s="1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36">
        <f>100-SUM(I201:BA201)</f>
        <v>100</v>
      </c>
      <c r="BC201" s="7">
        <v>20</v>
      </c>
      <c r="BD201" s="7">
        <v>6.5</v>
      </c>
      <c r="BE201" s="7">
        <v>5</v>
      </c>
      <c r="BF201" s="7">
        <v>6.5</v>
      </c>
      <c r="BG201" s="7">
        <v>6</v>
      </c>
      <c r="BH201" s="7">
        <v>6.5</v>
      </c>
      <c r="BI201" s="7">
        <v>6.5</v>
      </c>
      <c r="BJ201" s="7">
        <v>8</v>
      </c>
      <c r="BK201" s="7">
        <v>8</v>
      </c>
      <c r="BL201" s="7">
        <f>SUM(BC201:BK201)</f>
        <v>73</v>
      </c>
      <c r="BM201" s="7">
        <v>86.5</v>
      </c>
      <c r="BN201" s="22" t="s">
        <v>140</v>
      </c>
      <c r="BO201" s="1"/>
      <c r="BP201" s="1"/>
      <c r="BQ201" s="1"/>
    </row>
    <row r="202" spans="1:69" ht="15.75">
      <c r="A202" s="43"/>
      <c r="B202" s="19"/>
      <c r="C202" s="19"/>
      <c r="D202" s="19"/>
      <c r="E202" s="53"/>
      <c r="F202" s="43"/>
      <c r="G202" s="43"/>
      <c r="H202" s="54"/>
      <c r="I202" s="55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49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44"/>
      <c r="BO202" s="1"/>
      <c r="BP202" s="1"/>
      <c r="BQ202" s="1"/>
    </row>
    <row r="203" spans="1:69" ht="15.75">
      <c r="A203" s="2" t="s">
        <v>478</v>
      </c>
      <c r="I203" s="34"/>
      <c r="J203" s="34"/>
      <c r="K203" s="34"/>
      <c r="L203" s="34"/>
      <c r="M203" s="34"/>
      <c r="N203" s="34"/>
      <c r="O203" s="34"/>
      <c r="P203" s="34"/>
      <c r="Q203" s="34"/>
      <c r="BN203" s="1"/>
      <c r="BO203" s="1"/>
      <c r="BP203" s="1"/>
      <c r="BQ203" s="1"/>
    </row>
    <row r="204" spans="1:69" ht="21">
      <c r="A204" s="9" t="s">
        <v>479</v>
      </c>
      <c r="B204" s="5" t="s">
        <v>14</v>
      </c>
      <c r="C204" s="5" t="s">
        <v>101</v>
      </c>
      <c r="D204" s="5" t="s">
        <v>16</v>
      </c>
      <c r="E204" s="10" t="s">
        <v>480</v>
      </c>
      <c r="F204" s="9" t="s">
        <v>481</v>
      </c>
      <c r="G204" s="9" t="s">
        <v>482</v>
      </c>
      <c r="H204" s="11" t="s">
        <v>349</v>
      </c>
      <c r="I204" s="12"/>
      <c r="J204" s="7"/>
      <c r="K204" s="7"/>
      <c r="L204" s="7"/>
      <c r="M204" s="7"/>
      <c r="N204" s="7"/>
      <c r="O204" s="7"/>
      <c r="P204" s="7"/>
      <c r="Q204" s="7"/>
      <c r="R204" s="7"/>
      <c r="S204" s="7">
        <v>1</v>
      </c>
      <c r="T204" s="7"/>
      <c r="U204" s="7">
        <v>2.5</v>
      </c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>
        <v>96.5</v>
      </c>
      <c r="BC204" s="7">
        <v>24</v>
      </c>
      <c r="BD204" s="7">
        <v>7</v>
      </c>
      <c r="BE204" s="7">
        <v>4.5</v>
      </c>
      <c r="BF204" s="7">
        <v>8</v>
      </c>
      <c r="BG204" s="7">
        <v>8</v>
      </c>
      <c r="BH204" s="7">
        <v>8</v>
      </c>
      <c r="BI204" s="7">
        <v>7.5</v>
      </c>
      <c r="BJ204" s="7">
        <v>10</v>
      </c>
      <c r="BK204" s="7">
        <v>9</v>
      </c>
      <c r="BL204" s="7">
        <v>86</v>
      </c>
      <c r="BM204" s="7">
        <v>91.25</v>
      </c>
      <c r="BN204" s="22" t="s">
        <v>140</v>
      </c>
      <c r="BO204" s="1"/>
      <c r="BP204" s="1"/>
      <c r="BQ204" s="1"/>
    </row>
    <row r="205" spans="1:69" ht="15.75">
      <c r="A205" s="23" t="s">
        <v>483</v>
      </c>
      <c r="B205" s="24" t="s">
        <v>14</v>
      </c>
      <c r="C205" s="24" t="s">
        <v>101</v>
      </c>
      <c r="D205" s="24" t="s">
        <v>484</v>
      </c>
      <c r="E205" s="25">
        <v>43712</v>
      </c>
      <c r="F205" s="23" t="s">
        <v>199</v>
      </c>
      <c r="G205" s="23" t="s">
        <v>485</v>
      </c>
      <c r="H205" s="26" t="s">
        <v>122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>
        <v>1</v>
      </c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>
        <v>99</v>
      </c>
      <c r="BC205" s="7">
        <v>22</v>
      </c>
      <c r="BD205" s="7">
        <v>5.5</v>
      </c>
      <c r="BE205" s="7">
        <v>4</v>
      </c>
      <c r="BF205" s="7">
        <v>8.5</v>
      </c>
      <c r="BG205" s="7">
        <v>8.5</v>
      </c>
      <c r="BH205" s="7">
        <v>7.5</v>
      </c>
      <c r="BI205" s="7">
        <v>5</v>
      </c>
      <c r="BJ205" s="7">
        <v>10</v>
      </c>
      <c r="BK205" s="7">
        <v>7.5</v>
      </c>
      <c r="BL205" s="7">
        <v>78.5</v>
      </c>
      <c r="BM205" s="7">
        <v>88.75</v>
      </c>
      <c r="BN205" s="22" t="s">
        <v>111</v>
      </c>
      <c r="BO205" s="1"/>
      <c r="BP205" s="1"/>
      <c r="BQ205" s="1"/>
    </row>
    <row r="206" spans="1:69" ht="15.75">
      <c r="A206" s="45"/>
      <c r="B206" s="46"/>
      <c r="C206" s="46"/>
      <c r="D206" s="46"/>
      <c r="E206" s="47"/>
      <c r="F206" s="45"/>
      <c r="G206" s="45"/>
      <c r="H206" s="48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44"/>
      <c r="BO206" s="1"/>
      <c r="BP206" s="1"/>
      <c r="BQ206" s="1"/>
    </row>
    <row r="207" spans="1:69" ht="15.75">
      <c r="A207" s="2" t="s">
        <v>486</v>
      </c>
      <c r="I207" s="34"/>
      <c r="J207" s="34"/>
      <c r="K207" s="34"/>
      <c r="L207" s="34"/>
      <c r="M207" s="34"/>
      <c r="N207" s="34"/>
      <c r="O207" s="34"/>
      <c r="P207" s="34"/>
      <c r="Q207" s="34"/>
      <c r="BN207" s="1"/>
      <c r="BO207" s="1"/>
      <c r="BP207" s="1"/>
      <c r="BQ207" s="1"/>
    </row>
    <row r="208" spans="1:69" ht="15.75">
      <c r="A208" s="4" t="s">
        <v>487</v>
      </c>
      <c r="B208" s="5" t="s">
        <v>14</v>
      </c>
      <c r="C208" s="5" t="s">
        <v>101</v>
      </c>
      <c r="D208" s="6" t="s">
        <v>16</v>
      </c>
      <c r="E208" s="4" t="s">
        <v>488</v>
      </c>
      <c r="F208" s="4" t="s">
        <v>481</v>
      </c>
      <c r="G208" s="4" t="s">
        <v>489</v>
      </c>
      <c r="H208" s="6" t="s">
        <v>11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>
        <v>1</v>
      </c>
      <c r="T208" s="7"/>
      <c r="U208" s="7">
        <v>1</v>
      </c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>
        <v>98</v>
      </c>
      <c r="BC208" s="7">
        <v>24</v>
      </c>
      <c r="BD208" s="7">
        <v>6</v>
      </c>
      <c r="BE208" s="7">
        <v>5</v>
      </c>
      <c r="BF208" s="7">
        <v>8.5</v>
      </c>
      <c r="BG208" s="7">
        <v>8.5</v>
      </c>
      <c r="BH208" s="7">
        <v>8.5</v>
      </c>
      <c r="BI208" s="7">
        <v>5.5</v>
      </c>
      <c r="BJ208" s="7">
        <v>10</v>
      </c>
      <c r="BK208" s="7">
        <v>8</v>
      </c>
      <c r="BL208" s="7">
        <v>84</v>
      </c>
      <c r="BM208" s="7">
        <v>91</v>
      </c>
      <c r="BN208" s="22" t="s">
        <v>140</v>
      </c>
      <c r="BO208" s="1"/>
      <c r="BP208" s="1"/>
      <c r="BQ208" s="1"/>
    </row>
    <row r="209" spans="1:69" ht="15.75">
      <c r="A209" s="4" t="s">
        <v>490</v>
      </c>
      <c r="B209" s="5" t="s">
        <v>14</v>
      </c>
      <c r="C209" s="5" t="s">
        <v>101</v>
      </c>
      <c r="D209" s="6" t="s">
        <v>16</v>
      </c>
      <c r="E209" s="4" t="s">
        <v>491</v>
      </c>
      <c r="F209" s="4" t="s">
        <v>492</v>
      </c>
      <c r="G209" s="4" t="s">
        <v>149</v>
      </c>
      <c r="H209" s="6" t="s">
        <v>11</v>
      </c>
      <c r="I209" s="7"/>
      <c r="J209" s="7"/>
      <c r="K209" s="7"/>
      <c r="L209" s="7"/>
      <c r="M209" s="7"/>
      <c r="N209" s="7"/>
      <c r="O209" s="7"/>
      <c r="P209" s="7"/>
      <c r="Q209" s="7"/>
      <c r="R209" s="7">
        <v>2.5</v>
      </c>
      <c r="S209" s="7"/>
      <c r="T209" s="7"/>
      <c r="U209" s="7">
        <v>1</v>
      </c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>
        <v>96.5</v>
      </c>
      <c r="BC209" s="7">
        <v>24.5</v>
      </c>
      <c r="BD209" s="7">
        <v>7.5</v>
      </c>
      <c r="BE209" s="7">
        <v>3.54</v>
      </c>
      <c r="BF209" s="7">
        <v>8</v>
      </c>
      <c r="BG209" s="7">
        <v>7</v>
      </c>
      <c r="BH209" s="7">
        <v>8</v>
      </c>
      <c r="BI209" s="7">
        <v>7</v>
      </c>
      <c r="BJ209" s="7">
        <v>10</v>
      </c>
      <c r="BK209" s="7">
        <v>7.5</v>
      </c>
      <c r="BL209" s="7">
        <v>82.53999999999999</v>
      </c>
      <c r="BM209" s="7">
        <v>89.75</v>
      </c>
      <c r="BN209" s="22" t="s">
        <v>111</v>
      </c>
      <c r="BO209" s="1"/>
      <c r="BP209" s="1"/>
      <c r="BQ209" s="1"/>
    </row>
    <row r="210" spans="1:69" ht="15.75">
      <c r="A210" s="9" t="s">
        <v>493</v>
      </c>
      <c r="B210" s="5" t="s">
        <v>14</v>
      </c>
      <c r="C210" s="5" t="s">
        <v>101</v>
      </c>
      <c r="D210" s="5" t="s">
        <v>16</v>
      </c>
      <c r="E210" s="10" t="s">
        <v>494</v>
      </c>
      <c r="F210" s="9" t="s">
        <v>128</v>
      </c>
      <c r="G210" s="9" t="s">
        <v>495</v>
      </c>
      <c r="H210" s="11" t="s">
        <v>496</v>
      </c>
      <c r="I210" s="12"/>
      <c r="J210" s="7"/>
      <c r="K210" s="7"/>
      <c r="L210" s="7"/>
      <c r="M210" s="7"/>
      <c r="N210" s="7"/>
      <c r="O210" s="7"/>
      <c r="P210" s="7"/>
      <c r="Q210" s="7"/>
      <c r="R210" s="7"/>
      <c r="S210" s="7">
        <v>1</v>
      </c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>
        <v>99</v>
      </c>
      <c r="BC210" s="7">
        <v>22</v>
      </c>
      <c r="BD210" s="7">
        <v>7</v>
      </c>
      <c r="BE210" s="7">
        <v>5</v>
      </c>
      <c r="BF210" s="7">
        <v>7.5</v>
      </c>
      <c r="BG210" s="7">
        <v>6.5</v>
      </c>
      <c r="BH210" s="7">
        <v>7.5</v>
      </c>
      <c r="BI210" s="7">
        <v>7</v>
      </c>
      <c r="BJ210" s="7">
        <v>10</v>
      </c>
      <c r="BK210" s="7">
        <v>7.5</v>
      </c>
      <c r="BL210" s="7">
        <v>80</v>
      </c>
      <c r="BM210" s="7">
        <v>89.5</v>
      </c>
      <c r="BN210" s="22" t="s">
        <v>116</v>
      </c>
      <c r="BO210" s="1"/>
      <c r="BP210" s="1"/>
      <c r="BQ210" s="1"/>
    </row>
    <row r="211" spans="1:69" ht="22.5">
      <c r="A211" s="23" t="s">
        <v>497</v>
      </c>
      <c r="B211" s="24" t="s">
        <v>14</v>
      </c>
      <c r="C211" s="24" t="s">
        <v>101</v>
      </c>
      <c r="D211" s="24" t="s">
        <v>484</v>
      </c>
      <c r="E211" s="25">
        <v>42964</v>
      </c>
      <c r="F211" s="23" t="s">
        <v>492</v>
      </c>
      <c r="G211" s="23" t="s">
        <v>485</v>
      </c>
      <c r="H211" s="26" t="s">
        <v>122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>
        <v>1</v>
      </c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>
        <v>99</v>
      </c>
      <c r="BC211" s="7">
        <v>21</v>
      </c>
      <c r="BD211" s="7">
        <v>6.5</v>
      </c>
      <c r="BE211" s="7">
        <v>4</v>
      </c>
      <c r="BF211" s="7">
        <v>7</v>
      </c>
      <c r="BG211" s="7">
        <v>7</v>
      </c>
      <c r="BH211" s="7">
        <v>7.5</v>
      </c>
      <c r="BI211" s="7">
        <v>5.5</v>
      </c>
      <c r="BJ211" s="7">
        <v>10</v>
      </c>
      <c r="BK211" s="7">
        <v>8.5</v>
      </c>
      <c r="BL211" s="7">
        <v>77</v>
      </c>
      <c r="BM211" s="7">
        <v>88</v>
      </c>
      <c r="BN211" s="22"/>
      <c r="BO211" s="1"/>
      <c r="BP211" s="1"/>
      <c r="BQ211" s="1"/>
    </row>
    <row r="212" spans="1:69" ht="15.75">
      <c r="A212" s="9" t="s">
        <v>498</v>
      </c>
      <c r="B212" s="5" t="s">
        <v>14</v>
      </c>
      <c r="C212" s="5" t="s">
        <v>101</v>
      </c>
      <c r="D212" s="5" t="s">
        <v>16</v>
      </c>
      <c r="E212" s="10" t="s">
        <v>499</v>
      </c>
      <c r="F212" s="9" t="s">
        <v>500</v>
      </c>
      <c r="G212" s="9" t="s">
        <v>129</v>
      </c>
      <c r="H212" s="11" t="s">
        <v>130</v>
      </c>
      <c r="I212" s="12"/>
      <c r="J212" s="7">
        <v>1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>
        <v>2.5</v>
      </c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>
        <v>96.5</v>
      </c>
      <c r="BC212" s="7">
        <v>22.5</v>
      </c>
      <c r="BD212" s="7">
        <v>7</v>
      </c>
      <c r="BE212" s="7">
        <v>5</v>
      </c>
      <c r="BF212" s="7">
        <v>6.5</v>
      </c>
      <c r="BG212" s="7">
        <v>6.5</v>
      </c>
      <c r="BH212" s="7">
        <v>6.5</v>
      </c>
      <c r="BI212" s="7">
        <v>6.5</v>
      </c>
      <c r="BJ212" s="7">
        <v>10</v>
      </c>
      <c r="BK212" s="7">
        <v>7.5</v>
      </c>
      <c r="BL212" s="7">
        <v>78</v>
      </c>
      <c r="BM212" s="7">
        <v>87.25</v>
      </c>
      <c r="BN212" s="22"/>
      <c r="BO212" s="1"/>
      <c r="BP212" s="1"/>
      <c r="BQ212" s="1"/>
    </row>
    <row r="213" spans="1:69" ht="15.75">
      <c r="A213" s="9" t="s">
        <v>501</v>
      </c>
      <c r="B213" s="5" t="s">
        <v>14</v>
      </c>
      <c r="C213" s="5" t="s">
        <v>101</v>
      </c>
      <c r="D213" s="5" t="s">
        <v>16</v>
      </c>
      <c r="E213" s="10" t="s">
        <v>502</v>
      </c>
      <c r="F213" s="9" t="s">
        <v>503</v>
      </c>
      <c r="G213" s="9" t="s">
        <v>271</v>
      </c>
      <c r="H213" s="11" t="s">
        <v>246</v>
      </c>
      <c r="I213" s="1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>
        <v>1</v>
      </c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>
        <v>99</v>
      </c>
      <c r="BC213" s="7">
        <v>19.5</v>
      </c>
      <c r="BD213" s="7">
        <v>6.5</v>
      </c>
      <c r="BE213" s="7">
        <v>4</v>
      </c>
      <c r="BF213" s="7">
        <v>5.5</v>
      </c>
      <c r="BG213" s="7">
        <v>5.5</v>
      </c>
      <c r="BH213" s="7">
        <v>5.5</v>
      </c>
      <c r="BI213" s="7">
        <v>7</v>
      </c>
      <c r="BJ213" s="7">
        <v>10</v>
      </c>
      <c r="BK213" s="7">
        <v>8</v>
      </c>
      <c r="BL213" s="7">
        <v>71.5</v>
      </c>
      <c r="BM213" s="7">
        <v>85.25</v>
      </c>
      <c r="BN213" s="22"/>
      <c r="BO213" s="1"/>
      <c r="BP213" s="1"/>
      <c r="BQ213" s="1"/>
    </row>
    <row r="214" spans="1:69" ht="15.75">
      <c r="A214" s="43"/>
      <c r="B214" s="19"/>
      <c r="C214" s="19"/>
      <c r="D214" s="19"/>
      <c r="E214" s="53"/>
      <c r="F214" s="43"/>
      <c r="G214" s="43"/>
      <c r="H214" s="54"/>
      <c r="I214" s="55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44"/>
      <c r="BO214" s="1"/>
      <c r="BP214" s="1"/>
      <c r="BQ214" s="1"/>
    </row>
    <row r="215" spans="1:69" ht="15.75">
      <c r="A215" s="2" t="s">
        <v>504</v>
      </c>
      <c r="I215" s="34"/>
      <c r="J215" s="34"/>
      <c r="K215" s="34"/>
      <c r="L215" s="34"/>
      <c r="M215" s="34"/>
      <c r="N215" s="34"/>
      <c r="O215" s="34"/>
      <c r="P215" s="34"/>
      <c r="Q215" s="34"/>
      <c r="BN215" s="1"/>
      <c r="BO215" s="1"/>
      <c r="BP215" s="1"/>
      <c r="BQ215" s="1"/>
    </row>
    <row r="216" spans="1:69" ht="31.5">
      <c r="A216" s="9" t="s">
        <v>505</v>
      </c>
      <c r="B216" s="5" t="s">
        <v>14</v>
      </c>
      <c r="C216" s="5" t="s">
        <v>101</v>
      </c>
      <c r="D216" s="5" t="s">
        <v>16</v>
      </c>
      <c r="E216" s="10" t="s">
        <v>506</v>
      </c>
      <c r="F216" s="9" t="s">
        <v>507</v>
      </c>
      <c r="G216" s="9" t="s">
        <v>508</v>
      </c>
      <c r="H216" s="11" t="s">
        <v>33</v>
      </c>
      <c r="I216" s="12"/>
      <c r="J216" s="7"/>
      <c r="K216" s="7"/>
      <c r="L216" s="7"/>
      <c r="M216" s="7"/>
      <c r="N216" s="7"/>
      <c r="O216" s="7"/>
      <c r="P216" s="7"/>
      <c r="Q216" s="7"/>
      <c r="R216" s="7"/>
      <c r="S216" s="7">
        <v>1</v>
      </c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>
        <v>0.5</v>
      </c>
      <c r="AJ216" s="7">
        <v>0.5</v>
      </c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>
        <v>98</v>
      </c>
      <c r="BC216" s="7">
        <v>23</v>
      </c>
      <c r="BD216" s="7">
        <v>6.5</v>
      </c>
      <c r="BE216" s="7">
        <v>4.5</v>
      </c>
      <c r="BF216" s="7">
        <v>7.5</v>
      </c>
      <c r="BG216" s="7">
        <v>7</v>
      </c>
      <c r="BH216" s="7">
        <v>7</v>
      </c>
      <c r="BI216" s="7">
        <v>5.5</v>
      </c>
      <c r="BJ216" s="7">
        <v>10</v>
      </c>
      <c r="BK216" s="7">
        <v>8</v>
      </c>
      <c r="BL216" s="7">
        <v>79</v>
      </c>
      <c r="BM216" s="7">
        <v>88.5</v>
      </c>
      <c r="BN216" s="22" t="s">
        <v>106</v>
      </c>
      <c r="BO216" s="1"/>
      <c r="BP216" s="1"/>
      <c r="BQ216" s="1"/>
    </row>
    <row r="217" spans="1:69" ht="15.75">
      <c r="A217" s="43"/>
      <c r="B217" s="19"/>
      <c r="C217" s="19"/>
      <c r="D217" s="19"/>
      <c r="E217" s="53"/>
      <c r="F217" s="43"/>
      <c r="G217" s="43"/>
      <c r="H217" s="54"/>
      <c r="I217" s="55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44"/>
      <c r="BO217" s="1"/>
      <c r="BP217" s="1"/>
      <c r="BQ217" s="1"/>
    </row>
    <row r="218" spans="1:69" ht="15.75">
      <c r="A218" s="2" t="s">
        <v>509</v>
      </c>
      <c r="B218" s="60"/>
      <c r="C218" s="60"/>
      <c r="D218" s="60"/>
      <c r="E218" s="59"/>
      <c r="F218" s="59"/>
      <c r="G218" s="59"/>
      <c r="H218" s="60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1"/>
      <c r="BO218" s="1"/>
      <c r="BP218" s="1"/>
      <c r="BQ218" s="1"/>
    </row>
    <row r="219" spans="1:69" ht="21">
      <c r="A219" s="9" t="s">
        <v>479</v>
      </c>
      <c r="B219" s="5" t="s">
        <v>14</v>
      </c>
      <c r="C219" s="5" t="s">
        <v>101</v>
      </c>
      <c r="D219" s="5" t="s">
        <v>16</v>
      </c>
      <c r="E219" s="10" t="s">
        <v>480</v>
      </c>
      <c r="F219" s="9" t="s">
        <v>481</v>
      </c>
      <c r="G219" s="9" t="s">
        <v>482</v>
      </c>
      <c r="H219" s="11" t="s">
        <v>349</v>
      </c>
      <c r="I219" s="12"/>
      <c r="J219" s="7"/>
      <c r="K219" s="7"/>
      <c r="L219" s="7"/>
      <c r="M219" s="7"/>
      <c r="N219" s="7"/>
      <c r="O219" s="7"/>
      <c r="P219" s="7"/>
      <c r="Q219" s="7"/>
      <c r="R219" s="7"/>
      <c r="S219" s="7">
        <v>1</v>
      </c>
      <c r="T219" s="7"/>
      <c r="U219" s="7">
        <v>2.5</v>
      </c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>
        <v>96.5</v>
      </c>
      <c r="BC219" s="7">
        <v>24</v>
      </c>
      <c r="BD219" s="7">
        <v>7</v>
      </c>
      <c r="BE219" s="7">
        <v>4.5</v>
      </c>
      <c r="BF219" s="7">
        <v>8</v>
      </c>
      <c r="BG219" s="7">
        <v>8</v>
      </c>
      <c r="BH219" s="7">
        <v>8</v>
      </c>
      <c r="BI219" s="7">
        <v>7.5</v>
      </c>
      <c r="BJ219" s="7">
        <v>10</v>
      </c>
      <c r="BK219" s="7">
        <v>9</v>
      </c>
      <c r="BL219" s="7">
        <v>86</v>
      </c>
      <c r="BM219" s="7">
        <v>91.25</v>
      </c>
      <c r="BN219" s="2" t="s">
        <v>831</v>
      </c>
      <c r="BO219" s="1"/>
      <c r="BP219" s="1"/>
      <c r="BQ219" s="1"/>
    </row>
    <row r="220" spans="1:69" ht="15.75">
      <c r="A220" s="2" t="s">
        <v>510</v>
      </c>
      <c r="I220" s="34"/>
      <c r="J220" s="34"/>
      <c r="K220" s="34"/>
      <c r="L220" s="34"/>
      <c r="M220" s="34"/>
      <c r="N220" s="34"/>
      <c r="O220" s="34"/>
      <c r="P220" s="34"/>
      <c r="Q220" s="34"/>
      <c r="BN220" s="1"/>
      <c r="BO220" s="1"/>
      <c r="BP220" s="1"/>
      <c r="BQ220" s="1"/>
    </row>
    <row r="221" spans="1:69" ht="15.75">
      <c r="A221" s="4" t="s">
        <v>487</v>
      </c>
      <c r="B221" s="5" t="s">
        <v>14</v>
      </c>
      <c r="C221" s="5" t="s">
        <v>101</v>
      </c>
      <c r="D221" s="6" t="s">
        <v>16</v>
      </c>
      <c r="E221" s="4" t="s">
        <v>488</v>
      </c>
      <c r="F221" s="4" t="s">
        <v>481</v>
      </c>
      <c r="G221" s="4" t="s">
        <v>489</v>
      </c>
      <c r="H221" s="6" t="s">
        <v>11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>
        <v>1</v>
      </c>
      <c r="T221" s="7"/>
      <c r="U221" s="7">
        <v>1</v>
      </c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>
        <v>98</v>
      </c>
      <c r="BC221" s="7">
        <v>24</v>
      </c>
      <c r="BD221" s="7">
        <v>6</v>
      </c>
      <c r="BE221" s="7">
        <v>5</v>
      </c>
      <c r="BF221" s="7">
        <v>8.5</v>
      </c>
      <c r="BG221" s="7">
        <v>8.5</v>
      </c>
      <c r="BH221" s="7">
        <v>8.5</v>
      </c>
      <c r="BI221" s="7">
        <v>5.5</v>
      </c>
      <c r="BJ221" s="7">
        <v>10</v>
      </c>
      <c r="BK221" s="7">
        <v>8</v>
      </c>
      <c r="BL221" s="7">
        <v>84</v>
      </c>
      <c r="BM221" s="7">
        <v>91</v>
      </c>
      <c r="BN221" s="2" t="s">
        <v>832</v>
      </c>
      <c r="BO221" s="1"/>
      <c r="BP221" s="1"/>
      <c r="BQ221" s="1"/>
    </row>
    <row r="222" spans="9:69" ht="15.75">
      <c r="I222" s="34"/>
      <c r="J222" s="34"/>
      <c r="K222" s="34"/>
      <c r="L222" s="34"/>
      <c r="M222" s="34"/>
      <c r="N222" s="34"/>
      <c r="O222" s="34"/>
      <c r="P222" s="34"/>
      <c r="Q222" s="34"/>
      <c r="BN222" s="1"/>
      <c r="BO222" s="1"/>
      <c r="BP222" s="1"/>
      <c r="BQ222" s="1"/>
    </row>
    <row r="223" spans="1:69" ht="15.75">
      <c r="A223" s="2" t="s">
        <v>511</v>
      </c>
      <c r="I223" s="34"/>
      <c r="J223" s="34"/>
      <c r="K223" s="34"/>
      <c r="L223" s="34"/>
      <c r="M223" s="34"/>
      <c r="N223" s="34"/>
      <c r="O223" s="34"/>
      <c r="P223" s="34"/>
      <c r="Q223" s="34"/>
      <c r="BN223" s="1"/>
      <c r="BO223" s="1"/>
      <c r="BP223" s="1"/>
      <c r="BQ223" s="1"/>
    </row>
    <row r="224" spans="1:69" ht="21">
      <c r="A224" s="9" t="s">
        <v>515</v>
      </c>
      <c r="B224" s="5" t="s">
        <v>14</v>
      </c>
      <c r="C224" s="5" t="s">
        <v>165</v>
      </c>
      <c r="D224" s="5" t="s">
        <v>16</v>
      </c>
      <c r="E224" s="10" t="s">
        <v>30</v>
      </c>
      <c r="F224" s="9" t="s">
        <v>177</v>
      </c>
      <c r="G224" s="9" t="s">
        <v>516</v>
      </c>
      <c r="H224" s="11" t="s">
        <v>179</v>
      </c>
      <c r="I224" s="12"/>
      <c r="J224" s="7"/>
      <c r="K224" s="7"/>
      <c r="L224" s="7"/>
      <c r="M224" s="7"/>
      <c r="N224" s="7"/>
      <c r="O224" s="7"/>
      <c r="P224" s="7"/>
      <c r="Q224" s="7"/>
      <c r="R224" s="7"/>
      <c r="S224" s="7">
        <v>1</v>
      </c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>
        <v>1</v>
      </c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>
        <v>98</v>
      </c>
      <c r="BC224" s="7">
        <v>23</v>
      </c>
      <c r="BD224" s="7">
        <v>7</v>
      </c>
      <c r="BE224" s="7">
        <v>3.5</v>
      </c>
      <c r="BF224" s="7">
        <v>8</v>
      </c>
      <c r="BG224" s="7">
        <v>7</v>
      </c>
      <c r="BH224" s="7">
        <v>7.5</v>
      </c>
      <c r="BI224" s="7">
        <v>8.5</v>
      </c>
      <c r="BJ224" s="7">
        <v>10</v>
      </c>
      <c r="BK224" s="7">
        <v>9</v>
      </c>
      <c r="BL224" s="7">
        <v>83</v>
      </c>
      <c r="BM224" s="7">
        <v>90.7</v>
      </c>
      <c r="BN224" s="22" t="s">
        <v>106</v>
      </c>
      <c r="BO224" s="1"/>
      <c r="BP224" s="1"/>
      <c r="BQ224" s="1"/>
    </row>
    <row r="225" spans="1:69" ht="15.75">
      <c r="A225" s="9" t="s">
        <v>512</v>
      </c>
      <c r="B225" s="5" t="s">
        <v>14</v>
      </c>
      <c r="C225" s="5" t="s">
        <v>165</v>
      </c>
      <c r="D225" s="29" t="s">
        <v>16</v>
      </c>
      <c r="E225" s="10" t="s">
        <v>513</v>
      </c>
      <c r="F225" s="9" t="s">
        <v>172</v>
      </c>
      <c r="G225" s="9" t="s">
        <v>514</v>
      </c>
      <c r="H225" s="11" t="s">
        <v>340</v>
      </c>
      <c r="I225" s="1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>
        <v>100</v>
      </c>
      <c r="BC225" s="7">
        <v>23</v>
      </c>
      <c r="BD225" s="7">
        <v>5</v>
      </c>
      <c r="BE225" s="7">
        <v>4</v>
      </c>
      <c r="BF225" s="7">
        <v>7.5</v>
      </c>
      <c r="BG225" s="7">
        <v>7</v>
      </c>
      <c r="BH225" s="7">
        <v>7.5</v>
      </c>
      <c r="BI225" s="7">
        <v>9</v>
      </c>
      <c r="BJ225" s="7">
        <v>10</v>
      </c>
      <c r="BK225" s="7">
        <v>8</v>
      </c>
      <c r="BL225" s="7">
        <v>81</v>
      </c>
      <c r="BM225" s="7">
        <v>90.5</v>
      </c>
      <c r="BN225" s="22" t="s">
        <v>111</v>
      </c>
      <c r="BO225" s="1"/>
      <c r="BP225" s="1"/>
      <c r="BQ225" s="1"/>
    </row>
    <row r="226" spans="1:69" ht="21">
      <c r="A226" s="9" t="s">
        <v>517</v>
      </c>
      <c r="B226" s="5" t="s">
        <v>14</v>
      </c>
      <c r="C226" s="5" t="s">
        <v>165</v>
      </c>
      <c r="D226" s="5" t="s">
        <v>16</v>
      </c>
      <c r="E226" s="10" t="s">
        <v>518</v>
      </c>
      <c r="F226" s="9" t="s">
        <v>113</v>
      </c>
      <c r="G226" s="9" t="s">
        <v>519</v>
      </c>
      <c r="H226" s="6" t="s">
        <v>115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>
        <v>1</v>
      </c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>
        <v>99</v>
      </c>
      <c r="BC226" s="7">
        <v>21</v>
      </c>
      <c r="BD226" s="7">
        <v>7</v>
      </c>
      <c r="BE226" s="7">
        <v>4.5</v>
      </c>
      <c r="BF226" s="7">
        <v>6.5</v>
      </c>
      <c r="BG226" s="7">
        <v>6.5</v>
      </c>
      <c r="BH226" s="7">
        <v>6.5</v>
      </c>
      <c r="BI226" s="7">
        <v>7</v>
      </c>
      <c r="BJ226" s="7">
        <v>8</v>
      </c>
      <c r="BK226" s="7">
        <v>8</v>
      </c>
      <c r="BL226" s="7">
        <v>75</v>
      </c>
      <c r="BM226" s="7">
        <v>87</v>
      </c>
      <c r="BN226" s="22" t="s">
        <v>116</v>
      </c>
      <c r="BO226" s="1"/>
      <c r="BP226" s="1"/>
      <c r="BQ226" s="1"/>
    </row>
    <row r="227" spans="1:69" ht="15.75">
      <c r="A227" s="43"/>
      <c r="B227" s="19"/>
      <c r="C227" s="19"/>
      <c r="D227" s="19"/>
      <c r="E227" s="53"/>
      <c r="F227" s="43"/>
      <c r="G227" s="43"/>
      <c r="H227" s="2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44"/>
      <c r="BO227" s="1"/>
      <c r="BP227" s="1"/>
      <c r="BQ227" s="1"/>
    </row>
    <row r="228" spans="1:69" ht="15.75">
      <c r="A228" s="2" t="s">
        <v>520</v>
      </c>
      <c r="I228" s="34"/>
      <c r="J228" s="34"/>
      <c r="K228" s="34"/>
      <c r="L228" s="34"/>
      <c r="M228" s="34"/>
      <c r="N228" s="34"/>
      <c r="O228" s="34"/>
      <c r="P228" s="34"/>
      <c r="Q228" s="34"/>
      <c r="BN228" s="1"/>
      <c r="BO228" s="1"/>
      <c r="BP228" s="1"/>
      <c r="BQ228" s="1"/>
    </row>
    <row r="229" spans="1:69" ht="15.75">
      <c r="A229" s="56" t="s">
        <v>521</v>
      </c>
      <c r="B229" s="57" t="s">
        <v>14</v>
      </c>
      <c r="C229" s="57" t="s">
        <v>165</v>
      </c>
      <c r="D229" s="57" t="s">
        <v>16</v>
      </c>
      <c r="E229" s="58" t="s">
        <v>522</v>
      </c>
      <c r="F229" s="56" t="s">
        <v>523</v>
      </c>
      <c r="G229" s="28" t="s">
        <v>524</v>
      </c>
      <c r="H229" s="32" t="s">
        <v>525</v>
      </c>
      <c r="I229" s="33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>
        <v>1</v>
      </c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>
        <v>99</v>
      </c>
      <c r="BC229" s="7">
        <v>22</v>
      </c>
      <c r="BD229" s="7">
        <v>7.5</v>
      </c>
      <c r="BE229" s="7">
        <v>4</v>
      </c>
      <c r="BF229" s="7">
        <v>8</v>
      </c>
      <c r="BG229" s="7">
        <v>8</v>
      </c>
      <c r="BH229" s="7">
        <v>8</v>
      </c>
      <c r="BI229" s="7">
        <v>7.5</v>
      </c>
      <c r="BJ229" s="7">
        <v>10</v>
      </c>
      <c r="BK229" s="7">
        <v>8.5</v>
      </c>
      <c r="BL229" s="7">
        <v>83.5</v>
      </c>
      <c r="BM229" s="7">
        <v>91.25</v>
      </c>
      <c r="BN229" s="22" t="s">
        <v>140</v>
      </c>
      <c r="BO229" s="1"/>
      <c r="BP229" s="1"/>
      <c r="BQ229" s="1"/>
    </row>
    <row r="230" spans="1:69" ht="15.75">
      <c r="A230" s="9" t="s">
        <v>526</v>
      </c>
      <c r="B230" s="5" t="s">
        <v>14</v>
      </c>
      <c r="C230" s="5" t="s">
        <v>165</v>
      </c>
      <c r="D230" s="5" t="s">
        <v>16</v>
      </c>
      <c r="E230" s="10" t="s">
        <v>527</v>
      </c>
      <c r="F230" s="9" t="s">
        <v>415</v>
      </c>
      <c r="G230" s="9" t="s">
        <v>528</v>
      </c>
      <c r="H230" s="6" t="s">
        <v>381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>
        <v>1</v>
      </c>
      <c r="T230" s="7"/>
      <c r="U230" s="7">
        <v>1</v>
      </c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>
        <v>98</v>
      </c>
      <c r="BC230" s="7">
        <v>23.5</v>
      </c>
      <c r="BD230" s="7">
        <v>7.5</v>
      </c>
      <c r="BE230" s="7">
        <v>3.5</v>
      </c>
      <c r="BF230" s="7">
        <v>7.5</v>
      </c>
      <c r="BG230" s="7">
        <v>7.5</v>
      </c>
      <c r="BH230" s="7">
        <v>7.5</v>
      </c>
      <c r="BI230" s="7">
        <v>8</v>
      </c>
      <c r="BJ230" s="7">
        <v>10</v>
      </c>
      <c r="BK230" s="7">
        <v>8</v>
      </c>
      <c r="BL230" s="7">
        <v>83</v>
      </c>
      <c r="BM230" s="7">
        <v>90.5</v>
      </c>
      <c r="BN230" s="22" t="s">
        <v>111</v>
      </c>
      <c r="BO230" s="1"/>
      <c r="BP230" s="1"/>
      <c r="BQ230" s="1"/>
    </row>
    <row r="231" spans="1:69" ht="15.75">
      <c r="A231" s="9" t="s">
        <v>529</v>
      </c>
      <c r="B231" s="5" t="s">
        <v>14</v>
      </c>
      <c r="C231" s="5" t="s">
        <v>165</v>
      </c>
      <c r="D231" s="5" t="s">
        <v>16</v>
      </c>
      <c r="E231" s="10" t="s">
        <v>530</v>
      </c>
      <c r="F231" s="9" t="s">
        <v>207</v>
      </c>
      <c r="G231" s="9" t="s">
        <v>531</v>
      </c>
      <c r="H231" s="11" t="s">
        <v>260</v>
      </c>
      <c r="I231" s="12"/>
      <c r="J231" s="7"/>
      <c r="K231" s="7"/>
      <c r="L231" s="7">
        <v>1</v>
      </c>
      <c r="M231" s="7"/>
      <c r="N231" s="7"/>
      <c r="O231" s="7"/>
      <c r="P231" s="7"/>
      <c r="Q231" s="7"/>
      <c r="R231" s="7"/>
      <c r="S231" s="7">
        <v>1</v>
      </c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>
        <v>98</v>
      </c>
      <c r="BC231" s="7">
        <v>22</v>
      </c>
      <c r="BD231" s="7">
        <v>6.5</v>
      </c>
      <c r="BE231" s="7">
        <v>4.5</v>
      </c>
      <c r="BF231" s="7">
        <v>8</v>
      </c>
      <c r="BG231" s="7">
        <v>8</v>
      </c>
      <c r="BH231" s="7">
        <v>7.5</v>
      </c>
      <c r="BI231" s="7">
        <v>6</v>
      </c>
      <c r="BJ231" s="7">
        <v>8</v>
      </c>
      <c r="BK231" s="7">
        <v>8</v>
      </c>
      <c r="BL231" s="7">
        <v>78.5</v>
      </c>
      <c r="BM231" s="7">
        <v>88.25</v>
      </c>
      <c r="BN231" s="22" t="s">
        <v>116</v>
      </c>
      <c r="BO231" s="1"/>
      <c r="BP231" s="1"/>
      <c r="BQ231" s="1"/>
    </row>
    <row r="232" spans="1:69" ht="15.75">
      <c r="A232" s="9" t="s">
        <v>532</v>
      </c>
      <c r="B232" s="5" t="s">
        <v>14</v>
      </c>
      <c r="C232" s="5" t="s">
        <v>165</v>
      </c>
      <c r="D232" s="5" t="s">
        <v>16</v>
      </c>
      <c r="E232" s="10" t="s">
        <v>533</v>
      </c>
      <c r="F232" s="9" t="s">
        <v>366</v>
      </c>
      <c r="G232" s="9" t="s">
        <v>534</v>
      </c>
      <c r="H232" s="11" t="s">
        <v>368</v>
      </c>
      <c r="I232" s="1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>
        <v>1</v>
      </c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>
        <v>99</v>
      </c>
      <c r="BC232" s="7">
        <v>21</v>
      </c>
      <c r="BD232" s="7">
        <v>6.5</v>
      </c>
      <c r="BE232" s="7">
        <v>3</v>
      </c>
      <c r="BF232" s="7">
        <v>6.5</v>
      </c>
      <c r="BG232" s="7">
        <v>7</v>
      </c>
      <c r="BH232" s="7">
        <v>6.5</v>
      </c>
      <c r="BI232" s="7">
        <v>8</v>
      </c>
      <c r="BJ232" s="7">
        <v>10</v>
      </c>
      <c r="BK232" s="7">
        <v>8</v>
      </c>
      <c r="BL232" s="7">
        <v>76.5</v>
      </c>
      <c r="BM232" s="7">
        <v>87.75</v>
      </c>
      <c r="BN232" s="22"/>
      <c r="BO232" s="1"/>
      <c r="BP232" s="1"/>
      <c r="BQ232" s="1"/>
    </row>
    <row r="233" spans="1:69" ht="15.75">
      <c r="A233" s="43"/>
      <c r="B233" s="19"/>
      <c r="C233" s="19"/>
      <c r="D233" s="19"/>
      <c r="E233" s="53"/>
      <c r="F233" s="43"/>
      <c r="G233" s="43"/>
      <c r="H233" s="54"/>
      <c r="I233" s="55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44"/>
      <c r="BO233" s="1"/>
      <c r="BP233" s="1"/>
      <c r="BQ233" s="1"/>
    </row>
    <row r="234" spans="1:69" ht="15.75">
      <c r="A234" s="2" t="s">
        <v>535</v>
      </c>
      <c r="I234" s="34"/>
      <c r="J234" s="34"/>
      <c r="K234" s="34"/>
      <c r="L234" s="34"/>
      <c r="M234" s="34"/>
      <c r="N234" s="34"/>
      <c r="O234" s="34"/>
      <c r="P234" s="34"/>
      <c r="Q234" s="34"/>
      <c r="BN234" s="1"/>
      <c r="BO234" s="1"/>
      <c r="BP234" s="1"/>
      <c r="BQ234" s="1"/>
    </row>
    <row r="235" spans="1:69" ht="15.75">
      <c r="A235" s="4" t="s">
        <v>536</v>
      </c>
      <c r="B235" s="5" t="s">
        <v>14</v>
      </c>
      <c r="C235" s="5" t="s">
        <v>165</v>
      </c>
      <c r="D235" s="6" t="s">
        <v>16</v>
      </c>
      <c r="E235" s="4" t="s">
        <v>537</v>
      </c>
      <c r="F235" s="4" t="s">
        <v>18</v>
      </c>
      <c r="G235" s="4" t="s">
        <v>538</v>
      </c>
      <c r="H235" s="6" t="s">
        <v>11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>
        <v>100</v>
      </c>
      <c r="BC235" s="7">
        <v>24</v>
      </c>
      <c r="BD235" s="7">
        <v>7.5</v>
      </c>
      <c r="BE235" s="7">
        <v>3.5</v>
      </c>
      <c r="BF235" s="7">
        <v>8.5</v>
      </c>
      <c r="BG235" s="7">
        <v>8.5</v>
      </c>
      <c r="BH235" s="7">
        <v>7.5</v>
      </c>
      <c r="BI235" s="7">
        <v>6.5</v>
      </c>
      <c r="BJ235" s="7">
        <v>10</v>
      </c>
      <c r="BK235" s="7">
        <v>8.5</v>
      </c>
      <c r="BL235" s="7">
        <v>84.5</v>
      </c>
      <c r="BM235" s="7">
        <v>92.25</v>
      </c>
      <c r="BN235" s="22" t="s">
        <v>140</v>
      </c>
      <c r="BO235" s="1"/>
      <c r="BP235" s="1"/>
      <c r="BQ235" s="1"/>
    </row>
    <row r="236" spans="1:69" ht="21">
      <c r="A236" s="9" t="s">
        <v>539</v>
      </c>
      <c r="B236" s="5" t="s">
        <v>14</v>
      </c>
      <c r="C236" s="5" t="s">
        <v>165</v>
      </c>
      <c r="D236" s="5" t="s">
        <v>16</v>
      </c>
      <c r="E236" s="10" t="s">
        <v>540</v>
      </c>
      <c r="F236" s="9" t="s">
        <v>541</v>
      </c>
      <c r="G236" s="9" t="s">
        <v>542</v>
      </c>
      <c r="H236" s="11" t="s">
        <v>260</v>
      </c>
      <c r="I236" s="1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>
        <v>100</v>
      </c>
      <c r="BC236" s="7">
        <v>21</v>
      </c>
      <c r="BD236" s="7">
        <v>7</v>
      </c>
      <c r="BE236" s="7">
        <v>3.5</v>
      </c>
      <c r="BF236" s="7">
        <v>7.5</v>
      </c>
      <c r="BG236" s="7">
        <v>7.5</v>
      </c>
      <c r="BH236" s="7">
        <v>7.5</v>
      </c>
      <c r="BI236" s="7">
        <v>7.5</v>
      </c>
      <c r="BJ236" s="7">
        <v>10</v>
      </c>
      <c r="BK236" s="7">
        <v>9</v>
      </c>
      <c r="BL236" s="7">
        <v>80.5</v>
      </c>
      <c r="BM236" s="7">
        <v>90.25</v>
      </c>
      <c r="BN236" s="22" t="s">
        <v>111</v>
      </c>
      <c r="BO236" s="1"/>
      <c r="BP236" s="1"/>
      <c r="BQ236" s="1"/>
    </row>
    <row r="237" spans="1:69" ht="15.75">
      <c r="A237" s="9" t="s">
        <v>543</v>
      </c>
      <c r="B237" s="5" t="s">
        <v>14</v>
      </c>
      <c r="C237" s="5" t="s">
        <v>165</v>
      </c>
      <c r="D237" s="5" t="s">
        <v>16</v>
      </c>
      <c r="E237" s="10" t="s">
        <v>544</v>
      </c>
      <c r="F237" s="9" t="s">
        <v>128</v>
      </c>
      <c r="G237" s="9" t="s">
        <v>545</v>
      </c>
      <c r="H237" s="11" t="s">
        <v>130</v>
      </c>
      <c r="I237" s="1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>
        <v>1</v>
      </c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>
        <v>99</v>
      </c>
      <c r="BC237" s="7">
        <v>22.5</v>
      </c>
      <c r="BD237" s="7">
        <v>7</v>
      </c>
      <c r="BE237" s="7">
        <v>3.5</v>
      </c>
      <c r="BF237" s="7">
        <v>7</v>
      </c>
      <c r="BG237" s="7">
        <v>7</v>
      </c>
      <c r="BH237" s="7">
        <v>7</v>
      </c>
      <c r="BI237" s="7">
        <v>6.5</v>
      </c>
      <c r="BJ237" s="7">
        <v>10</v>
      </c>
      <c r="BK237" s="7">
        <v>8</v>
      </c>
      <c r="BL237" s="7">
        <v>78.5</v>
      </c>
      <c r="BM237" s="7">
        <v>88.75</v>
      </c>
      <c r="BN237" s="22" t="s">
        <v>116</v>
      </c>
      <c r="BO237" s="1"/>
      <c r="BP237" s="1"/>
      <c r="BQ237" s="1"/>
    </row>
    <row r="238" spans="1:69" ht="21">
      <c r="A238" s="9" t="s">
        <v>546</v>
      </c>
      <c r="B238" s="5" t="s">
        <v>14</v>
      </c>
      <c r="C238" s="5" t="s">
        <v>165</v>
      </c>
      <c r="D238" s="5" t="s">
        <v>16</v>
      </c>
      <c r="E238" s="10" t="s">
        <v>547</v>
      </c>
      <c r="F238" s="9" t="s">
        <v>128</v>
      </c>
      <c r="G238" s="9" t="s">
        <v>548</v>
      </c>
      <c r="H238" s="11" t="s">
        <v>496</v>
      </c>
      <c r="I238" s="12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>
        <v>100</v>
      </c>
      <c r="BC238" s="7">
        <v>23</v>
      </c>
      <c r="BD238" s="7">
        <v>6.5</v>
      </c>
      <c r="BE238" s="7">
        <v>4</v>
      </c>
      <c r="BF238" s="7">
        <v>5.5</v>
      </c>
      <c r="BG238" s="7">
        <v>6</v>
      </c>
      <c r="BH238" s="7">
        <v>6.5</v>
      </c>
      <c r="BI238" s="7">
        <v>7.5</v>
      </c>
      <c r="BJ238" s="7">
        <v>10</v>
      </c>
      <c r="BK238" s="7">
        <v>8</v>
      </c>
      <c r="BL238" s="7">
        <v>77</v>
      </c>
      <c r="BM238" s="7">
        <v>88.5</v>
      </c>
      <c r="BN238" s="22"/>
      <c r="BO238" s="1"/>
      <c r="BP238" s="1"/>
      <c r="BQ238" s="1"/>
    </row>
    <row r="239" spans="1:69" ht="31.5">
      <c r="A239" s="9" t="s">
        <v>549</v>
      </c>
      <c r="B239" s="5" t="s">
        <v>14</v>
      </c>
      <c r="C239" s="5" t="s">
        <v>165</v>
      </c>
      <c r="D239" s="5" t="s">
        <v>16</v>
      </c>
      <c r="E239" s="10" t="s">
        <v>550</v>
      </c>
      <c r="F239" s="9" t="s">
        <v>551</v>
      </c>
      <c r="G239" s="9" t="s">
        <v>552</v>
      </c>
      <c r="H239" s="11" t="s">
        <v>222</v>
      </c>
      <c r="I239" s="12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>
        <v>1</v>
      </c>
      <c r="AE239" s="7"/>
      <c r="AF239" s="7">
        <v>1</v>
      </c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>
        <v>98</v>
      </c>
      <c r="BC239" s="7">
        <v>20</v>
      </c>
      <c r="BD239" s="7">
        <v>6.5</v>
      </c>
      <c r="BE239" s="7">
        <v>4.5</v>
      </c>
      <c r="BF239" s="7">
        <v>7</v>
      </c>
      <c r="BG239" s="7">
        <v>6.5</v>
      </c>
      <c r="BH239" s="7">
        <v>6.5</v>
      </c>
      <c r="BI239" s="7">
        <v>6</v>
      </c>
      <c r="BJ239" s="7">
        <v>8</v>
      </c>
      <c r="BK239" s="7">
        <v>8.5</v>
      </c>
      <c r="BL239" s="7">
        <v>73.5</v>
      </c>
      <c r="BM239" s="7">
        <v>85.75</v>
      </c>
      <c r="BN239" s="22"/>
      <c r="BO239" s="1"/>
      <c r="BP239" s="1"/>
      <c r="BQ239" s="1"/>
    </row>
    <row r="240" spans="1:69" ht="15.75">
      <c r="A240" s="43"/>
      <c r="B240" s="19"/>
      <c r="C240" s="19"/>
      <c r="D240" s="19"/>
      <c r="E240" s="53"/>
      <c r="F240" s="43"/>
      <c r="G240" s="43"/>
      <c r="H240" s="54"/>
      <c r="I240" s="55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44"/>
      <c r="BO240" s="1"/>
      <c r="BP240" s="1"/>
      <c r="BQ240" s="1"/>
    </row>
    <row r="241" spans="1:69" ht="15.75">
      <c r="A241" s="2" t="s">
        <v>553</v>
      </c>
      <c r="I241" s="34"/>
      <c r="J241" s="34"/>
      <c r="K241" s="34"/>
      <c r="L241" s="34"/>
      <c r="M241" s="34"/>
      <c r="N241" s="34"/>
      <c r="O241" s="34"/>
      <c r="P241" s="34"/>
      <c r="Q241" s="34"/>
      <c r="BN241" s="1"/>
      <c r="BO241" s="1"/>
      <c r="BP241" s="1"/>
      <c r="BQ241" s="1"/>
    </row>
    <row r="242" spans="1:69" ht="15.75">
      <c r="A242" s="4" t="s">
        <v>18</v>
      </c>
      <c r="B242" s="5" t="s">
        <v>14</v>
      </c>
      <c r="C242" s="5" t="s">
        <v>165</v>
      </c>
      <c r="D242" s="6" t="s">
        <v>16</v>
      </c>
      <c r="E242" s="4" t="s">
        <v>554</v>
      </c>
      <c r="F242" s="4" t="s">
        <v>157</v>
      </c>
      <c r="G242" s="4" t="s">
        <v>555</v>
      </c>
      <c r="H242" s="6" t="s">
        <v>11</v>
      </c>
      <c r="I242" s="7">
        <v>1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>
        <v>2.5</v>
      </c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>
        <v>96.5</v>
      </c>
      <c r="BC242" s="7">
        <v>23.5</v>
      </c>
      <c r="BD242" s="7">
        <v>7</v>
      </c>
      <c r="BE242" s="7">
        <v>3.5</v>
      </c>
      <c r="BF242" s="7">
        <v>8</v>
      </c>
      <c r="BG242" s="7">
        <v>8</v>
      </c>
      <c r="BH242" s="7">
        <v>7.5</v>
      </c>
      <c r="BI242" s="7">
        <v>6</v>
      </c>
      <c r="BJ242" s="7">
        <v>10</v>
      </c>
      <c r="BK242" s="7">
        <v>8</v>
      </c>
      <c r="BL242" s="7">
        <v>81.5</v>
      </c>
      <c r="BM242" s="7">
        <v>89</v>
      </c>
      <c r="BN242" s="22" t="s">
        <v>140</v>
      </c>
      <c r="BO242" s="1"/>
      <c r="BP242" s="1"/>
      <c r="BQ242" s="1"/>
    </row>
    <row r="243" spans="1:69" ht="22.5">
      <c r="A243" s="23" t="s">
        <v>195</v>
      </c>
      <c r="B243" s="24" t="s">
        <v>14</v>
      </c>
      <c r="C243" s="5" t="s">
        <v>165</v>
      </c>
      <c r="D243" s="24" t="s">
        <v>484</v>
      </c>
      <c r="E243" s="25">
        <v>42083</v>
      </c>
      <c r="F243" s="23" t="s">
        <v>160</v>
      </c>
      <c r="G243" s="23" t="s">
        <v>202</v>
      </c>
      <c r="H243" s="26" t="s">
        <v>122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>
        <v>1</v>
      </c>
      <c r="T243" s="7"/>
      <c r="U243" s="7"/>
      <c r="V243" s="7">
        <v>1</v>
      </c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>
        <v>98</v>
      </c>
      <c r="BC243" s="7">
        <v>23</v>
      </c>
      <c r="BD243" s="7">
        <v>6.5</v>
      </c>
      <c r="BE243" s="7">
        <v>4</v>
      </c>
      <c r="BF243" s="7">
        <v>7</v>
      </c>
      <c r="BG243" s="7">
        <v>7</v>
      </c>
      <c r="BH243" s="7">
        <v>6.5</v>
      </c>
      <c r="BI243" s="7">
        <v>5.5</v>
      </c>
      <c r="BJ243" s="7">
        <v>10</v>
      </c>
      <c r="BK243" s="7">
        <v>7.5</v>
      </c>
      <c r="BL243" s="7">
        <v>77</v>
      </c>
      <c r="BM243" s="7">
        <v>87.5</v>
      </c>
      <c r="BN243" s="22" t="s">
        <v>111</v>
      </c>
      <c r="BO243" s="1"/>
      <c r="BP243" s="1"/>
      <c r="BQ243" s="1"/>
    </row>
    <row r="244" spans="1:69" ht="15.75">
      <c r="A244" s="45"/>
      <c r="B244" s="46"/>
      <c r="C244" s="19"/>
      <c r="D244" s="46"/>
      <c r="E244" s="47"/>
      <c r="F244" s="45"/>
      <c r="G244" s="45"/>
      <c r="H244" s="48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44"/>
      <c r="BO244" s="1"/>
      <c r="BP244" s="1"/>
      <c r="BQ244" s="1"/>
    </row>
    <row r="245" spans="1:69" ht="15.75">
      <c r="A245" s="2" t="s">
        <v>556</v>
      </c>
      <c r="I245" s="34"/>
      <c r="J245" s="34"/>
      <c r="K245" s="34"/>
      <c r="L245" s="34"/>
      <c r="M245" s="34"/>
      <c r="N245" s="34"/>
      <c r="O245" s="34"/>
      <c r="P245" s="34"/>
      <c r="Q245" s="34"/>
      <c r="BN245" s="1"/>
      <c r="BO245" s="1"/>
      <c r="BP245" s="1"/>
      <c r="BQ245" s="1"/>
    </row>
    <row r="246" spans="1:69" ht="15.75">
      <c r="A246" s="4" t="s">
        <v>536</v>
      </c>
      <c r="B246" s="5" t="s">
        <v>14</v>
      </c>
      <c r="C246" s="5" t="s">
        <v>165</v>
      </c>
      <c r="D246" s="6" t="s">
        <v>16</v>
      </c>
      <c r="E246" s="4" t="s">
        <v>537</v>
      </c>
      <c r="F246" s="4" t="s">
        <v>18</v>
      </c>
      <c r="G246" s="4" t="s">
        <v>538</v>
      </c>
      <c r="H246" s="6" t="s">
        <v>11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>
        <v>100</v>
      </c>
      <c r="BC246" s="7">
        <v>24</v>
      </c>
      <c r="BD246" s="7">
        <v>7.5</v>
      </c>
      <c r="BE246" s="7">
        <v>3.5</v>
      </c>
      <c r="BF246" s="7">
        <v>8.5</v>
      </c>
      <c r="BG246" s="7">
        <v>8.5</v>
      </c>
      <c r="BH246" s="7">
        <v>7.5</v>
      </c>
      <c r="BI246" s="7">
        <v>6.5</v>
      </c>
      <c r="BJ246" s="7">
        <v>10</v>
      </c>
      <c r="BK246" s="7">
        <v>8.5</v>
      </c>
      <c r="BL246" s="7">
        <v>84.5</v>
      </c>
      <c r="BM246" s="7">
        <v>92.25</v>
      </c>
      <c r="BN246" s="2" t="s">
        <v>844</v>
      </c>
      <c r="BO246" s="1"/>
      <c r="BP246" s="1"/>
      <c r="BQ246" s="1"/>
    </row>
    <row r="247" spans="1:69" ht="15.75">
      <c r="A247" s="2" t="s">
        <v>557</v>
      </c>
      <c r="I247" s="34"/>
      <c r="J247" s="34"/>
      <c r="K247" s="34"/>
      <c r="L247" s="34"/>
      <c r="M247" s="34"/>
      <c r="N247" s="34"/>
      <c r="O247" s="34"/>
      <c r="P247" s="34"/>
      <c r="Q247" s="34"/>
      <c r="BN247" s="1"/>
      <c r="BO247" s="1"/>
      <c r="BP247" s="1"/>
      <c r="BQ247" s="1"/>
    </row>
    <row r="248" spans="1:69" ht="15.75">
      <c r="A248" s="56" t="s">
        <v>521</v>
      </c>
      <c r="B248" s="57" t="s">
        <v>14</v>
      </c>
      <c r="C248" s="57" t="s">
        <v>165</v>
      </c>
      <c r="D248" s="57" t="s">
        <v>16</v>
      </c>
      <c r="E248" s="58" t="s">
        <v>522</v>
      </c>
      <c r="F248" s="56" t="s">
        <v>523</v>
      </c>
      <c r="G248" s="28" t="s">
        <v>524</v>
      </c>
      <c r="H248" s="32" t="s">
        <v>525</v>
      </c>
      <c r="I248" s="33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>
        <v>1</v>
      </c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>
        <v>99</v>
      </c>
      <c r="BC248" s="7">
        <v>22</v>
      </c>
      <c r="BD248" s="7">
        <v>7.5</v>
      </c>
      <c r="BE248" s="7">
        <v>4</v>
      </c>
      <c r="BF248" s="7">
        <v>8</v>
      </c>
      <c r="BG248" s="7">
        <v>8</v>
      </c>
      <c r="BH248" s="7">
        <v>8</v>
      </c>
      <c r="BI248" s="7">
        <v>7.5</v>
      </c>
      <c r="BJ248" s="7">
        <v>10</v>
      </c>
      <c r="BK248" s="7">
        <v>8.5</v>
      </c>
      <c r="BL248" s="7">
        <v>83.5</v>
      </c>
      <c r="BM248" s="7">
        <v>91.25</v>
      </c>
      <c r="BN248" s="2" t="s">
        <v>845</v>
      </c>
      <c r="BO248" s="1"/>
      <c r="BP248" s="1"/>
      <c r="BQ248" s="1"/>
    </row>
    <row r="249" spans="9:69" ht="15.75">
      <c r="I249" s="34"/>
      <c r="J249" s="34"/>
      <c r="K249" s="34"/>
      <c r="L249" s="34"/>
      <c r="M249" s="34"/>
      <c r="N249" s="34"/>
      <c r="O249" s="34"/>
      <c r="P249" s="34"/>
      <c r="Q249" s="34"/>
      <c r="BN249" s="1"/>
      <c r="BO249" s="1"/>
      <c r="BP249" s="1"/>
      <c r="BQ249" s="1"/>
    </row>
    <row r="250" spans="1:69" ht="15.75">
      <c r="A250" s="2" t="s">
        <v>558</v>
      </c>
      <c r="I250" s="34"/>
      <c r="J250" s="34"/>
      <c r="K250" s="34"/>
      <c r="L250" s="34"/>
      <c r="M250" s="34"/>
      <c r="N250" s="34"/>
      <c r="O250" s="34"/>
      <c r="P250" s="34"/>
      <c r="Q250" s="34"/>
      <c r="BN250" s="1"/>
      <c r="BO250" s="1"/>
      <c r="BP250" s="1"/>
      <c r="BQ250" s="1"/>
    </row>
    <row r="251" spans="1:69" ht="21">
      <c r="A251" s="9" t="s">
        <v>559</v>
      </c>
      <c r="B251" s="5" t="s">
        <v>14</v>
      </c>
      <c r="C251" s="5" t="s">
        <v>6</v>
      </c>
      <c r="D251" s="5" t="s">
        <v>16</v>
      </c>
      <c r="E251" s="10" t="s">
        <v>560</v>
      </c>
      <c r="F251" s="9" t="s">
        <v>233</v>
      </c>
      <c r="G251" s="9" t="s">
        <v>561</v>
      </c>
      <c r="H251" s="11" t="s">
        <v>235</v>
      </c>
      <c r="I251" s="12"/>
      <c r="J251" s="7"/>
      <c r="K251" s="7"/>
      <c r="L251" s="7"/>
      <c r="M251" s="7"/>
      <c r="N251" s="7"/>
      <c r="O251" s="7"/>
      <c r="P251" s="7"/>
      <c r="Q251" s="7"/>
      <c r="R251" s="7"/>
      <c r="S251" s="7">
        <v>1</v>
      </c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>
        <v>99</v>
      </c>
      <c r="BC251" s="7">
        <v>23.5</v>
      </c>
      <c r="BD251" s="7">
        <v>8</v>
      </c>
      <c r="BE251" s="7">
        <v>4.5</v>
      </c>
      <c r="BF251" s="7">
        <v>8</v>
      </c>
      <c r="BG251" s="7">
        <v>7.5</v>
      </c>
      <c r="BH251" s="7">
        <v>7.5</v>
      </c>
      <c r="BI251" s="7">
        <v>8</v>
      </c>
      <c r="BJ251" s="7">
        <v>8</v>
      </c>
      <c r="BK251" s="7">
        <v>10</v>
      </c>
      <c r="BL251" s="7">
        <v>85</v>
      </c>
      <c r="BM251" s="7">
        <v>92</v>
      </c>
      <c r="BN251" s="22" t="s">
        <v>140</v>
      </c>
      <c r="BO251" s="1"/>
      <c r="BP251" s="1"/>
      <c r="BQ251" s="1"/>
    </row>
    <row r="252" spans="1:69" ht="22.5">
      <c r="A252" s="23" t="s">
        <v>562</v>
      </c>
      <c r="B252" s="5" t="s">
        <v>14</v>
      </c>
      <c r="C252" s="5" t="s">
        <v>6</v>
      </c>
      <c r="D252" s="24" t="s">
        <v>16</v>
      </c>
      <c r="E252" s="25">
        <v>44085</v>
      </c>
      <c r="F252" s="23" t="s">
        <v>172</v>
      </c>
      <c r="G252" s="23" t="s">
        <v>563</v>
      </c>
      <c r="H252" s="26" t="s">
        <v>122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>
        <v>1</v>
      </c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>
        <v>99</v>
      </c>
      <c r="BC252" s="7">
        <v>24</v>
      </c>
      <c r="BD252" s="7">
        <v>7</v>
      </c>
      <c r="BE252" s="7">
        <v>3</v>
      </c>
      <c r="BF252" s="7">
        <v>7.5</v>
      </c>
      <c r="BG252" s="7">
        <v>7</v>
      </c>
      <c r="BH252" s="7">
        <v>8</v>
      </c>
      <c r="BI252" s="7">
        <v>8</v>
      </c>
      <c r="BJ252" s="7">
        <v>10</v>
      </c>
      <c r="BK252" s="7">
        <v>8.5</v>
      </c>
      <c r="BL252" s="7">
        <v>83</v>
      </c>
      <c r="BM252" s="7">
        <v>91</v>
      </c>
      <c r="BN252" s="22" t="s">
        <v>111</v>
      </c>
      <c r="BO252" s="1"/>
      <c r="BP252" s="1"/>
      <c r="BQ252" s="1"/>
    </row>
    <row r="253" spans="1:69" ht="15.75">
      <c r="A253" s="9" t="s">
        <v>564</v>
      </c>
      <c r="B253" s="5" t="s">
        <v>14</v>
      </c>
      <c r="C253" s="5" t="s">
        <v>6</v>
      </c>
      <c r="D253" s="5" t="s">
        <v>16</v>
      </c>
      <c r="E253" s="10" t="s">
        <v>289</v>
      </c>
      <c r="F253" s="9" t="s">
        <v>565</v>
      </c>
      <c r="G253" s="9" t="s">
        <v>566</v>
      </c>
      <c r="H253" s="11" t="s">
        <v>255</v>
      </c>
      <c r="I253" s="12"/>
      <c r="J253" s="7"/>
      <c r="K253" s="7"/>
      <c r="L253" s="7"/>
      <c r="M253" s="7"/>
      <c r="N253" s="7"/>
      <c r="O253" s="7"/>
      <c r="P253" s="7"/>
      <c r="Q253" s="7"/>
      <c r="R253" s="7"/>
      <c r="S253" s="7">
        <v>1</v>
      </c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>
        <v>99</v>
      </c>
      <c r="BC253" s="7">
        <v>21.5</v>
      </c>
      <c r="BD253" s="7">
        <v>8</v>
      </c>
      <c r="BE253" s="7">
        <v>4.5</v>
      </c>
      <c r="BF253" s="7">
        <v>6</v>
      </c>
      <c r="BG253" s="7">
        <v>5.5</v>
      </c>
      <c r="BH253" s="7">
        <v>7.5</v>
      </c>
      <c r="BI253" s="7">
        <v>8</v>
      </c>
      <c r="BJ253" s="7">
        <v>10</v>
      </c>
      <c r="BK253" s="7">
        <v>9.5</v>
      </c>
      <c r="BL253" s="7">
        <v>80.5</v>
      </c>
      <c r="BM253" s="7">
        <v>89.75</v>
      </c>
      <c r="BN253" s="22" t="s">
        <v>116</v>
      </c>
      <c r="BO253" s="1"/>
      <c r="BP253" s="1"/>
      <c r="BQ253" s="1"/>
    </row>
    <row r="254" spans="1:69" ht="15.75">
      <c r="A254" s="9" t="s">
        <v>567</v>
      </c>
      <c r="B254" s="5" t="s">
        <v>14</v>
      </c>
      <c r="C254" s="5" t="s">
        <v>6</v>
      </c>
      <c r="D254" s="5" t="s">
        <v>16</v>
      </c>
      <c r="E254" s="10" t="s">
        <v>403</v>
      </c>
      <c r="F254" s="9" t="s">
        <v>568</v>
      </c>
      <c r="G254" s="9" t="s">
        <v>569</v>
      </c>
      <c r="H254" s="6" t="s">
        <v>381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>
        <v>100</v>
      </c>
      <c r="BC254" s="7">
        <v>22</v>
      </c>
      <c r="BD254" s="7">
        <v>7</v>
      </c>
      <c r="BE254" s="7">
        <v>4.5</v>
      </c>
      <c r="BF254" s="7">
        <v>7</v>
      </c>
      <c r="BG254" s="7">
        <v>6.5</v>
      </c>
      <c r="BH254" s="7">
        <v>6.5</v>
      </c>
      <c r="BI254" s="7">
        <v>8</v>
      </c>
      <c r="BJ254" s="7">
        <v>8</v>
      </c>
      <c r="BK254" s="7">
        <v>9.5</v>
      </c>
      <c r="BL254" s="7">
        <v>79</v>
      </c>
      <c r="BM254" s="7">
        <v>89.5</v>
      </c>
      <c r="BN254" s="22"/>
      <c r="BO254" s="1"/>
      <c r="BP254" s="1"/>
      <c r="BQ254" s="1"/>
    </row>
    <row r="255" spans="1:69" ht="22.5">
      <c r="A255" s="56" t="s">
        <v>570</v>
      </c>
      <c r="B255" s="5" t="s">
        <v>14</v>
      </c>
      <c r="C255" s="5" t="s">
        <v>6</v>
      </c>
      <c r="D255" s="57" t="s">
        <v>16</v>
      </c>
      <c r="E255" s="62" t="s">
        <v>571</v>
      </c>
      <c r="F255" s="56" t="s">
        <v>470</v>
      </c>
      <c r="G255" s="56" t="s">
        <v>572</v>
      </c>
      <c r="H255" s="32" t="s">
        <v>190</v>
      </c>
      <c r="I255" s="33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>
        <v>100</v>
      </c>
      <c r="BC255" s="7">
        <v>22</v>
      </c>
      <c r="BD255" s="7">
        <v>7</v>
      </c>
      <c r="BE255" s="7">
        <v>3.5</v>
      </c>
      <c r="BF255" s="7">
        <v>6.5</v>
      </c>
      <c r="BG255" s="7">
        <v>6</v>
      </c>
      <c r="BH255" s="7">
        <v>7.5</v>
      </c>
      <c r="BI255" s="7">
        <v>8</v>
      </c>
      <c r="BJ255" s="7">
        <v>10</v>
      </c>
      <c r="BK255" s="7">
        <v>8</v>
      </c>
      <c r="BL255" s="7">
        <v>78.5</v>
      </c>
      <c r="BM255" s="7">
        <v>89.25</v>
      </c>
      <c r="BN255" s="22"/>
      <c r="BO255" s="1"/>
      <c r="BP255" s="1"/>
      <c r="BQ255" s="1"/>
    </row>
    <row r="256" spans="1:69" ht="31.5">
      <c r="A256" s="9" t="s">
        <v>573</v>
      </c>
      <c r="B256" s="5" t="s">
        <v>14</v>
      </c>
      <c r="C256" s="5" t="s">
        <v>6</v>
      </c>
      <c r="D256" s="5" t="s">
        <v>16</v>
      </c>
      <c r="E256" s="10" t="s">
        <v>574</v>
      </c>
      <c r="F256" s="9" t="s">
        <v>109</v>
      </c>
      <c r="G256" s="9"/>
      <c r="H256" s="11" t="s">
        <v>110</v>
      </c>
      <c r="I256" s="1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>
        <v>1</v>
      </c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>
        <v>99</v>
      </c>
      <c r="BC256" s="7">
        <v>21.5</v>
      </c>
      <c r="BD256" s="7">
        <v>7</v>
      </c>
      <c r="BE256" s="7">
        <v>4</v>
      </c>
      <c r="BF256" s="7">
        <v>6.5</v>
      </c>
      <c r="BG256" s="7">
        <v>6.5</v>
      </c>
      <c r="BH256" s="7">
        <v>7.5</v>
      </c>
      <c r="BI256" s="7">
        <v>7.5</v>
      </c>
      <c r="BJ256" s="7">
        <v>10</v>
      </c>
      <c r="BK256" s="7">
        <v>8</v>
      </c>
      <c r="BL256" s="7">
        <v>78.5</v>
      </c>
      <c r="BM256" s="7">
        <v>88.75</v>
      </c>
      <c r="BN256" s="22"/>
      <c r="BO256" s="1"/>
      <c r="BP256" s="1"/>
      <c r="BQ256" s="1"/>
    </row>
    <row r="257" spans="1:69" ht="15.75">
      <c r="A257" s="9" t="s">
        <v>575</v>
      </c>
      <c r="B257" s="5" t="s">
        <v>14</v>
      </c>
      <c r="C257" s="5" t="s">
        <v>6</v>
      </c>
      <c r="D257" s="5" t="s">
        <v>16</v>
      </c>
      <c r="E257" s="10" t="s">
        <v>574</v>
      </c>
      <c r="F257" s="9" t="s">
        <v>481</v>
      </c>
      <c r="G257" s="9" t="s">
        <v>576</v>
      </c>
      <c r="H257" s="11" t="s">
        <v>349</v>
      </c>
      <c r="I257" s="12"/>
      <c r="J257" s="7">
        <v>1</v>
      </c>
      <c r="K257" s="7"/>
      <c r="L257" s="7"/>
      <c r="M257" s="7"/>
      <c r="N257" s="7"/>
      <c r="O257" s="7"/>
      <c r="P257" s="7"/>
      <c r="Q257" s="7"/>
      <c r="R257" s="7"/>
      <c r="S257" s="7">
        <v>1</v>
      </c>
      <c r="T257" s="7"/>
      <c r="U257" s="7">
        <v>2.5</v>
      </c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>
        <v>95.5</v>
      </c>
      <c r="BC257" s="7">
        <v>23</v>
      </c>
      <c r="BD257" s="7">
        <v>8</v>
      </c>
      <c r="BE257" s="7">
        <v>4</v>
      </c>
      <c r="BF257" s="7">
        <v>6.5</v>
      </c>
      <c r="BG257" s="7">
        <v>6.5</v>
      </c>
      <c r="BH257" s="7">
        <v>7.5</v>
      </c>
      <c r="BI257" s="7">
        <v>9</v>
      </c>
      <c r="BJ257" s="7">
        <v>7</v>
      </c>
      <c r="BK257" s="7">
        <v>9</v>
      </c>
      <c r="BL257" s="7">
        <v>80.5</v>
      </c>
      <c r="BM257" s="7">
        <v>88</v>
      </c>
      <c r="BN257" s="22"/>
      <c r="BO257" s="1"/>
      <c r="BP257" s="1"/>
      <c r="BQ257" s="1"/>
    </row>
    <row r="258" spans="1:69" ht="15.75">
      <c r="A258" s="9" t="s">
        <v>577</v>
      </c>
      <c r="B258" s="5" t="s">
        <v>14</v>
      </c>
      <c r="C258" s="5" t="s">
        <v>6</v>
      </c>
      <c r="D258" s="5" t="s">
        <v>16</v>
      </c>
      <c r="E258" s="10" t="s">
        <v>578</v>
      </c>
      <c r="F258" s="9" t="s">
        <v>172</v>
      </c>
      <c r="G258" s="9" t="s">
        <v>579</v>
      </c>
      <c r="H258" s="11" t="s">
        <v>105</v>
      </c>
      <c r="I258" s="12"/>
      <c r="J258" s="7"/>
      <c r="K258" s="7"/>
      <c r="L258" s="7"/>
      <c r="M258" s="7"/>
      <c r="N258" s="7"/>
      <c r="O258" s="7"/>
      <c r="P258" s="7"/>
      <c r="Q258" s="7"/>
      <c r="R258" s="7"/>
      <c r="S258" s="7">
        <v>1</v>
      </c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>
        <v>99</v>
      </c>
      <c r="BC258" s="7">
        <v>21.5</v>
      </c>
      <c r="BD258" s="7">
        <v>7</v>
      </c>
      <c r="BE258" s="7">
        <v>3.5</v>
      </c>
      <c r="BF258" s="7">
        <v>6.5</v>
      </c>
      <c r="BG258" s="7">
        <v>6</v>
      </c>
      <c r="BH258" s="7">
        <v>6.5</v>
      </c>
      <c r="BI258" s="7">
        <v>7.5</v>
      </c>
      <c r="BJ258" s="7">
        <v>9</v>
      </c>
      <c r="BK258" s="7">
        <v>8</v>
      </c>
      <c r="BL258" s="7">
        <v>75.5</v>
      </c>
      <c r="BM258" s="7">
        <v>87.25</v>
      </c>
      <c r="BN258" s="22"/>
      <c r="BO258" s="1"/>
      <c r="BP258" s="1"/>
      <c r="BQ258" s="1"/>
    </row>
    <row r="259" spans="9:69" ht="15.75">
      <c r="I259" s="34"/>
      <c r="J259" s="34"/>
      <c r="K259" s="34"/>
      <c r="L259" s="34"/>
      <c r="M259" s="34"/>
      <c r="N259" s="34"/>
      <c r="O259" s="34"/>
      <c r="P259" s="34"/>
      <c r="Q259" s="34"/>
      <c r="BN259" s="1"/>
      <c r="BO259" s="1"/>
      <c r="BP259" s="1"/>
      <c r="BQ259" s="1"/>
    </row>
    <row r="260" spans="1:69" ht="15.75">
      <c r="A260" s="2" t="s">
        <v>580</v>
      </c>
      <c r="I260" s="34"/>
      <c r="J260" s="34"/>
      <c r="K260" s="34"/>
      <c r="L260" s="34"/>
      <c r="M260" s="34"/>
      <c r="N260" s="34"/>
      <c r="O260" s="34"/>
      <c r="P260" s="34"/>
      <c r="Q260" s="34"/>
      <c r="BN260" s="1"/>
      <c r="BO260" s="1"/>
      <c r="BP260" s="1"/>
      <c r="BQ260" s="1"/>
    </row>
    <row r="261" spans="1:69" ht="30" customHeight="1">
      <c r="A261" s="56" t="s">
        <v>581</v>
      </c>
      <c r="B261" s="57" t="s">
        <v>14</v>
      </c>
      <c r="C261" s="5" t="s">
        <v>6</v>
      </c>
      <c r="D261" s="57" t="s">
        <v>16</v>
      </c>
      <c r="E261" s="58" t="s">
        <v>582</v>
      </c>
      <c r="F261" s="56" t="s">
        <v>523</v>
      </c>
      <c r="G261" s="28" t="s">
        <v>583</v>
      </c>
      <c r="H261" s="32" t="s">
        <v>525</v>
      </c>
      <c r="I261" s="33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>
        <v>1</v>
      </c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>
        <v>99</v>
      </c>
      <c r="BC261" s="7">
        <v>23</v>
      </c>
      <c r="BD261" s="7">
        <v>7</v>
      </c>
      <c r="BE261" s="7">
        <v>3.5</v>
      </c>
      <c r="BF261" s="7">
        <v>7.5</v>
      </c>
      <c r="BG261" s="7">
        <v>7.5</v>
      </c>
      <c r="BH261" s="7">
        <v>7.5</v>
      </c>
      <c r="BI261" s="7">
        <v>7</v>
      </c>
      <c r="BJ261" s="7">
        <v>10</v>
      </c>
      <c r="BK261" s="7">
        <v>8.5</v>
      </c>
      <c r="BL261" s="7">
        <f>BK261+BJ261+BH261+BG261+BF261+BE261+BD261+BC261+BI261</f>
        <v>81.5</v>
      </c>
      <c r="BM261" s="7">
        <f>(BL261+BB261)/2</f>
        <v>90.25</v>
      </c>
      <c r="BN261" s="22" t="s">
        <v>140</v>
      </c>
      <c r="BO261" s="1"/>
      <c r="BP261" s="1"/>
      <c r="BQ261" s="1"/>
    </row>
    <row r="262" spans="1:69" ht="15" customHeight="1">
      <c r="A262" s="86"/>
      <c r="B262" s="87"/>
      <c r="C262" s="19"/>
      <c r="D262" s="87"/>
      <c r="E262" s="88"/>
      <c r="F262" s="86"/>
      <c r="G262" s="74"/>
      <c r="H262" s="89"/>
      <c r="I262" s="90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44"/>
      <c r="BO262" s="1"/>
      <c r="BP262" s="1"/>
      <c r="BQ262" s="1"/>
    </row>
    <row r="263" spans="1:69" ht="15.75">
      <c r="A263" s="2" t="s">
        <v>592</v>
      </c>
      <c r="I263" s="34"/>
      <c r="J263" s="34"/>
      <c r="K263" s="34"/>
      <c r="L263" s="34"/>
      <c r="M263" s="34"/>
      <c r="N263" s="34"/>
      <c r="O263" s="34"/>
      <c r="P263" s="34"/>
      <c r="Q263" s="34"/>
      <c r="BN263" s="1"/>
      <c r="BO263" s="1"/>
      <c r="BP263" s="1"/>
      <c r="BQ263" s="1"/>
    </row>
    <row r="264" spans="1:69" ht="21">
      <c r="A264" s="9" t="s">
        <v>584</v>
      </c>
      <c r="B264" s="5" t="s">
        <v>14</v>
      </c>
      <c r="C264" s="5" t="s">
        <v>6</v>
      </c>
      <c r="D264" s="5" t="s">
        <v>16</v>
      </c>
      <c r="E264" s="10" t="s">
        <v>585</v>
      </c>
      <c r="F264" s="9" t="s">
        <v>160</v>
      </c>
      <c r="G264" s="9" t="s">
        <v>586</v>
      </c>
      <c r="H264" s="11" t="s">
        <v>587</v>
      </c>
      <c r="I264" s="1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>
        <v>1</v>
      </c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>
        <v>99</v>
      </c>
      <c r="BC264" s="7">
        <v>19.5</v>
      </c>
      <c r="BD264" s="7">
        <v>7</v>
      </c>
      <c r="BE264" s="7">
        <v>3.5</v>
      </c>
      <c r="BF264" s="7">
        <v>7</v>
      </c>
      <c r="BG264" s="7">
        <v>7.5</v>
      </c>
      <c r="BH264" s="7">
        <v>7.5</v>
      </c>
      <c r="BI264" s="7">
        <v>6</v>
      </c>
      <c r="BJ264" s="7">
        <v>10</v>
      </c>
      <c r="BK264" s="7">
        <v>8.5</v>
      </c>
      <c r="BL264" s="7">
        <v>76.5</v>
      </c>
      <c r="BM264" s="7">
        <v>87.75</v>
      </c>
      <c r="BN264" s="22" t="s">
        <v>140</v>
      </c>
      <c r="BO264" s="1"/>
      <c r="BP264" s="1"/>
      <c r="BQ264" s="1"/>
    </row>
    <row r="265" spans="1:69" ht="31.5">
      <c r="A265" s="9" t="s">
        <v>588</v>
      </c>
      <c r="B265" s="5" t="s">
        <v>14</v>
      </c>
      <c r="C265" s="5" t="s">
        <v>6</v>
      </c>
      <c r="D265" s="5" t="s">
        <v>16</v>
      </c>
      <c r="E265" s="10" t="s">
        <v>589</v>
      </c>
      <c r="F265" s="9" t="s">
        <v>590</v>
      </c>
      <c r="G265" s="9" t="s">
        <v>591</v>
      </c>
      <c r="H265" s="6" t="s">
        <v>115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>
        <v>1</v>
      </c>
      <c r="T265" s="7"/>
      <c r="U265" s="7">
        <v>1</v>
      </c>
      <c r="V265" s="7"/>
      <c r="W265" s="7"/>
      <c r="X265" s="7"/>
      <c r="Y265" s="7"/>
      <c r="Z265" s="7"/>
      <c r="AA265" s="7"/>
      <c r="AB265" s="7"/>
      <c r="AC265" s="7"/>
      <c r="AD265" s="7">
        <v>1</v>
      </c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>
        <v>97</v>
      </c>
      <c r="BC265" s="7">
        <v>20</v>
      </c>
      <c r="BD265" s="7">
        <v>6.5</v>
      </c>
      <c r="BE265" s="7">
        <v>3.5</v>
      </c>
      <c r="BF265" s="7">
        <v>7</v>
      </c>
      <c r="BG265" s="7">
        <v>6.5</v>
      </c>
      <c r="BH265" s="7">
        <v>6.5</v>
      </c>
      <c r="BI265" s="7">
        <v>8</v>
      </c>
      <c r="BJ265" s="7">
        <v>9</v>
      </c>
      <c r="BK265" s="7">
        <v>8.5</v>
      </c>
      <c r="BL265" s="7">
        <v>75.5</v>
      </c>
      <c r="BM265" s="7">
        <v>86.25</v>
      </c>
      <c r="BN265" s="22" t="s">
        <v>111</v>
      </c>
      <c r="BO265" s="1"/>
      <c r="BP265" s="1"/>
      <c r="BQ265" s="1"/>
    </row>
    <row r="266" spans="1:69" ht="15.75">
      <c r="A266" s="43"/>
      <c r="B266" s="19"/>
      <c r="C266" s="19"/>
      <c r="D266" s="19"/>
      <c r="E266" s="53"/>
      <c r="F266" s="43"/>
      <c r="G266" s="43"/>
      <c r="H266" s="20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44"/>
      <c r="BO266" s="1"/>
      <c r="BP266" s="1"/>
      <c r="BQ266" s="1"/>
    </row>
    <row r="267" spans="1:69" ht="15.75">
      <c r="A267" s="2" t="s">
        <v>593</v>
      </c>
      <c r="I267" s="34"/>
      <c r="J267" s="34"/>
      <c r="K267" s="34"/>
      <c r="L267" s="34"/>
      <c r="M267" s="34"/>
      <c r="N267" s="34"/>
      <c r="O267" s="34"/>
      <c r="P267" s="34"/>
      <c r="Q267" s="34"/>
      <c r="BN267" s="1"/>
      <c r="BO267" s="1"/>
      <c r="BP267" s="1"/>
      <c r="BQ267" s="1"/>
    </row>
    <row r="268" spans="1:69" ht="21">
      <c r="A268" s="9" t="s">
        <v>559</v>
      </c>
      <c r="B268" s="5" t="s">
        <v>14</v>
      </c>
      <c r="C268" s="5" t="s">
        <v>6</v>
      </c>
      <c r="D268" s="5" t="s">
        <v>16</v>
      </c>
      <c r="E268" s="10" t="s">
        <v>560</v>
      </c>
      <c r="F268" s="9" t="s">
        <v>233</v>
      </c>
      <c r="G268" s="9" t="s">
        <v>561</v>
      </c>
      <c r="H268" s="11" t="s">
        <v>235</v>
      </c>
      <c r="I268" s="12"/>
      <c r="J268" s="7"/>
      <c r="K268" s="7"/>
      <c r="L268" s="7"/>
      <c r="M268" s="7"/>
      <c r="N268" s="7"/>
      <c r="O268" s="7"/>
      <c r="P268" s="7"/>
      <c r="Q268" s="7"/>
      <c r="R268" s="7"/>
      <c r="S268" s="7">
        <v>1</v>
      </c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>
        <v>99</v>
      </c>
      <c r="BC268" s="7">
        <v>23.5</v>
      </c>
      <c r="BD268" s="7">
        <v>8</v>
      </c>
      <c r="BE268" s="7">
        <v>4.5</v>
      </c>
      <c r="BF268" s="7">
        <v>8</v>
      </c>
      <c r="BG268" s="7">
        <v>7.5</v>
      </c>
      <c r="BH268" s="7">
        <v>7.5</v>
      </c>
      <c r="BI268" s="7">
        <v>8</v>
      </c>
      <c r="BJ268" s="7">
        <v>8</v>
      </c>
      <c r="BK268" s="7">
        <v>10</v>
      </c>
      <c r="BL268" s="7">
        <v>85</v>
      </c>
      <c r="BM268" s="7">
        <v>92</v>
      </c>
      <c r="BN268" s="2" t="s">
        <v>593</v>
      </c>
      <c r="BO268" s="1"/>
      <c r="BP268" s="1"/>
      <c r="BQ268" s="1"/>
    </row>
    <row r="269" spans="1:69" ht="15.75">
      <c r="A269" s="2" t="s">
        <v>594</v>
      </c>
      <c r="I269" s="34"/>
      <c r="J269" s="34"/>
      <c r="K269" s="34"/>
      <c r="L269" s="34"/>
      <c r="M269" s="34"/>
      <c r="N269" s="34"/>
      <c r="O269" s="34"/>
      <c r="P269" s="34"/>
      <c r="Q269" s="34"/>
      <c r="BN269" s="1"/>
      <c r="BO269" s="1"/>
      <c r="BP269" s="1"/>
      <c r="BQ269" s="1"/>
    </row>
    <row r="270" spans="1:69" ht="22.5">
      <c r="A270" s="23" t="s">
        <v>562</v>
      </c>
      <c r="B270" s="5" t="s">
        <v>14</v>
      </c>
      <c r="C270" s="5" t="s">
        <v>6</v>
      </c>
      <c r="D270" s="24" t="s">
        <v>16</v>
      </c>
      <c r="E270" s="25">
        <v>44085</v>
      </c>
      <c r="F270" s="23" t="s">
        <v>172</v>
      </c>
      <c r="G270" s="23" t="s">
        <v>563</v>
      </c>
      <c r="H270" s="26" t="s">
        <v>122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>
        <v>1</v>
      </c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>
        <v>99</v>
      </c>
      <c r="BC270" s="7">
        <v>24</v>
      </c>
      <c r="BD270" s="7">
        <v>7</v>
      </c>
      <c r="BE270" s="7">
        <v>3</v>
      </c>
      <c r="BF270" s="7">
        <v>7.5</v>
      </c>
      <c r="BG270" s="7">
        <v>7</v>
      </c>
      <c r="BH270" s="7">
        <v>8</v>
      </c>
      <c r="BI270" s="7">
        <v>8</v>
      </c>
      <c r="BJ270" s="7">
        <v>10</v>
      </c>
      <c r="BK270" s="7">
        <v>8.5</v>
      </c>
      <c r="BL270" s="7">
        <v>83</v>
      </c>
      <c r="BM270" s="7">
        <v>91</v>
      </c>
      <c r="BN270" s="2" t="s">
        <v>594</v>
      </c>
      <c r="BO270" s="1"/>
      <c r="BP270" s="1"/>
      <c r="BQ270" s="1"/>
    </row>
    <row r="271" spans="9:69" ht="15.75">
      <c r="I271" s="34"/>
      <c r="J271" s="34"/>
      <c r="K271" s="34"/>
      <c r="L271" s="34"/>
      <c r="M271" s="34"/>
      <c r="N271" s="34"/>
      <c r="O271" s="34"/>
      <c r="P271" s="34"/>
      <c r="Q271" s="34"/>
      <c r="BN271" s="1"/>
      <c r="BO271" s="1"/>
      <c r="BP271" s="1"/>
      <c r="BQ271" s="1"/>
    </row>
    <row r="272" spans="1:69" ht="15.75">
      <c r="A272" s="2" t="s">
        <v>595</v>
      </c>
      <c r="I272" s="34"/>
      <c r="J272" s="34"/>
      <c r="K272" s="34"/>
      <c r="L272" s="34"/>
      <c r="M272" s="34"/>
      <c r="N272" s="34"/>
      <c r="O272" s="34"/>
      <c r="P272" s="34"/>
      <c r="Q272" s="34"/>
      <c r="BN272" s="1"/>
      <c r="BO272" s="1"/>
      <c r="BP272" s="1"/>
      <c r="BQ272" s="1"/>
    </row>
    <row r="273" spans="1:69" ht="15.75">
      <c r="A273" s="4" t="s">
        <v>13</v>
      </c>
      <c r="B273" s="5" t="s">
        <v>14</v>
      </c>
      <c r="C273" s="5" t="s">
        <v>15</v>
      </c>
      <c r="D273" s="6" t="s">
        <v>16</v>
      </c>
      <c r="E273" s="4" t="s">
        <v>17</v>
      </c>
      <c r="F273" s="4" t="s">
        <v>18</v>
      </c>
      <c r="G273" s="4" t="s">
        <v>19</v>
      </c>
      <c r="H273" s="6" t="s">
        <v>11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>
        <v>100</v>
      </c>
      <c r="BC273" s="7">
        <v>24</v>
      </c>
      <c r="BD273" s="7">
        <v>7.5</v>
      </c>
      <c r="BE273" s="7">
        <v>4.5</v>
      </c>
      <c r="BF273" s="7">
        <v>8</v>
      </c>
      <c r="BG273" s="7">
        <v>7.5</v>
      </c>
      <c r="BH273" s="7">
        <v>8</v>
      </c>
      <c r="BI273" s="7">
        <v>9</v>
      </c>
      <c r="BJ273" s="7">
        <v>10</v>
      </c>
      <c r="BK273" s="7">
        <v>9</v>
      </c>
      <c r="BL273" s="7">
        <v>87.5</v>
      </c>
      <c r="BM273" s="7">
        <v>93.75</v>
      </c>
      <c r="BN273" s="22" t="s">
        <v>140</v>
      </c>
      <c r="BO273" s="1"/>
      <c r="BP273" s="1"/>
      <c r="BQ273" s="1"/>
    </row>
    <row r="274" spans="1:69" ht="15.75">
      <c r="A274" s="4" t="s">
        <v>596</v>
      </c>
      <c r="B274" s="5" t="s">
        <v>14</v>
      </c>
      <c r="C274" s="5" t="s">
        <v>15</v>
      </c>
      <c r="D274" s="6" t="s">
        <v>16</v>
      </c>
      <c r="E274" s="4" t="s">
        <v>224</v>
      </c>
      <c r="F274" s="4" t="s">
        <v>286</v>
      </c>
      <c r="G274" s="4" t="s">
        <v>597</v>
      </c>
      <c r="H274" s="6" t="s">
        <v>11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>
        <v>100</v>
      </c>
      <c r="BC274" s="7">
        <v>23</v>
      </c>
      <c r="BD274" s="7">
        <v>7</v>
      </c>
      <c r="BE274" s="7">
        <v>4</v>
      </c>
      <c r="BF274" s="7">
        <v>7.5</v>
      </c>
      <c r="BG274" s="7">
        <v>7</v>
      </c>
      <c r="BH274" s="7">
        <v>7.5</v>
      </c>
      <c r="BI274" s="7">
        <v>8</v>
      </c>
      <c r="BJ274" s="7">
        <v>10</v>
      </c>
      <c r="BK274" s="7">
        <v>9</v>
      </c>
      <c r="BL274" s="7">
        <v>83</v>
      </c>
      <c r="BM274" s="7">
        <v>91.5</v>
      </c>
      <c r="BN274" s="22" t="s">
        <v>111</v>
      </c>
      <c r="BO274" s="1"/>
      <c r="BP274" s="1"/>
      <c r="BQ274" s="1"/>
    </row>
    <row r="275" spans="1:69" ht="22.5">
      <c r="A275" s="56" t="s">
        <v>598</v>
      </c>
      <c r="B275" s="5" t="s">
        <v>14</v>
      </c>
      <c r="C275" s="5" t="s">
        <v>15</v>
      </c>
      <c r="D275" s="57" t="s">
        <v>16</v>
      </c>
      <c r="E275" s="58">
        <v>44012</v>
      </c>
      <c r="F275" s="56" t="s">
        <v>599</v>
      </c>
      <c r="G275" s="56" t="s">
        <v>600</v>
      </c>
      <c r="H275" s="32" t="s">
        <v>442</v>
      </c>
      <c r="I275" s="33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>
        <v>100</v>
      </c>
      <c r="BC275" s="7">
        <v>20.5</v>
      </c>
      <c r="BD275" s="7">
        <v>7.5</v>
      </c>
      <c r="BE275" s="7">
        <v>4.5</v>
      </c>
      <c r="BF275" s="7">
        <v>6.5</v>
      </c>
      <c r="BG275" s="7">
        <v>6</v>
      </c>
      <c r="BH275" s="7">
        <v>7</v>
      </c>
      <c r="BI275" s="7">
        <v>8</v>
      </c>
      <c r="BJ275" s="7">
        <v>10</v>
      </c>
      <c r="BK275" s="7">
        <v>9</v>
      </c>
      <c r="BL275" s="7">
        <v>79</v>
      </c>
      <c r="BM275" s="7">
        <v>89.5</v>
      </c>
      <c r="BN275" s="22" t="s">
        <v>116</v>
      </c>
      <c r="BO275" s="1"/>
      <c r="BP275" s="1"/>
      <c r="BQ275" s="1"/>
    </row>
    <row r="276" spans="1:69" ht="21">
      <c r="A276" s="9" t="s">
        <v>601</v>
      </c>
      <c r="B276" s="5" t="s">
        <v>14</v>
      </c>
      <c r="C276" s="5" t="s">
        <v>15</v>
      </c>
      <c r="D276" s="5" t="s">
        <v>16</v>
      </c>
      <c r="E276" s="10" t="s">
        <v>334</v>
      </c>
      <c r="F276" s="9" t="s">
        <v>602</v>
      </c>
      <c r="G276" s="9" t="s">
        <v>603</v>
      </c>
      <c r="H276" s="11" t="s">
        <v>340</v>
      </c>
      <c r="I276" s="12"/>
      <c r="J276" s="7"/>
      <c r="K276" s="7"/>
      <c r="L276" s="7"/>
      <c r="M276" s="7"/>
      <c r="N276" s="7"/>
      <c r="O276" s="7"/>
      <c r="P276" s="7"/>
      <c r="Q276" s="7">
        <v>1</v>
      </c>
      <c r="R276" s="7"/>
      <c r="S276" s="7">
        <v>1</v>
      </c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>
        <v>98</v>
      </c>
      <c r="BC276" s="7">
        <v>20.5</v>
      </c>
      <c r="BD276" s="7">
        <v>6.5</v>
      </c>
      <c r="BE276" s="7">
        <v>4.5</v>
      </c>
      <c r="BF276" s="7">
        <v>6</v>
      </c>
      <c r="BG276" s="7">
        <v>5.5</v>
      </c>
      <c r="BH276" s="7">
        <v>7.5</v>
      </c>
      <c r="BI276" s="7">
        <v>9</v>
      </c>
      <c r="BJ276" s="7">
        <v>10</v>
      </c>
      <c r="BK276" s="7">
        <v>10</v>
      </c>
      <c r="BL276" s="7">
        <v>79.5</v>
      </c>
      <c r="BM276" s="7">
        <v>88.75</v>
      </c>
      <c r="BN276" s="22"/>
      <c r="BO276" s="1"/>
      <c r="BP276" s="1"/>
      <c r="BQ276" s="1"/>
    </row>
    <row r="277" spans="1:69" ht="15.75">
      <c r="A277" s="9" t="s">
        <v>604</v>
      </c>
      <c r="B277" s="5" t="s">
        <v>14</v>
      </c>
      <c r="C277" s="5" t="s">
        <v>15</v>
      </c>
      <c r="D277" s="5" t="s">
        <v>16</v>
      </c>
      <c r="E277" s="10" t="s">
        <v>605</v>
      </c>
      <c r="F277" s="9" t="s">
        <v>411</v>
      </c>
      <c r="G277" s="9" t="s">
        <v>606</v>
      </c>
      <c r="H277" s="11" t="s">
        <v>413</v>
      </c>
      <c r="I277" s="1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>
        <v>100</v>
      </c>
      <c r="BC277" s="7">
        <v>22.5</v>
      </c>
      <c r="BD277" s="7">
        <v>6.5</v>
      </c>
      <c r="BE277" s="7">
        <v>4</v>
      </c>
      <c r="BF277" s="7">
        <v>6</v>
      </c>
      <c r="BG277" s="7">
        <v>5.5</v>
      </c>
      <c r="BH277" s="7">
        <v>7</v>
      </c>
      <c r="BI277" s="7">
        <v>7.5</v>
      </c>
      <c r="BJ277" s="7">
        <v>9</v>
      </c>
      <c r="BK277" s="7">
        <v>9</v>
      </c>
      <c r="BL277" s="7">
        <v>77</v>
      </c>
      <c r="BM277" s="7">
        <v>88.5</v>
      </c>
      <c r="BN277" s="22"/>
      <c r="BO277" s="1"/>
      <c r="BP277" s="1"/>
      <c r="BQ277" s="1"/>
    </row>
    <row r="278" spans="1:69" ht="15.75">
      <c r="A278" s="9" t="s">
        <v>607</v>
      </c>
      <c r="B278" s="5" t="s">
        <v>14</v>
      </c>
      <c r="C278" s="5" t="s">
        <v>15</v>
      </c>
      <c r="D278" s="5" t="s">
        <v>484</v>
      </c>
      <c r="E278" s="27">
        <v>44023</v>
      </c>
      <c r="F278" s="9" t="s">
        <v>608</v>
      </c>
      <c r="G278" s="9" t="s">
        <v>609</v>
      </c>
      <c r="H278" s="6" t="s">
        <v>125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>
        <v>100</v>
      </c>
      <c r="BC278" s="7">
        <v>21.5</v>
      </c>
      <c r="BD278" s="7">
        <v>7</v>
      </c>
      <c r="BE278" s="7">
        <v>4</v>
      </c>
      <c r="BF278" s="7">
        <v>7</v>
      </c>
      <c r="BG278" s="7">
        <v>6</v>
      </c>
      <c r="BH278" s="7">
        <v>7.5</v>
      </c>
      <c r="BI278" s="7">
        <v>7.5</v>
      </c>
      <c r="BJ278" s="7">
        <v>8</v>
      </c>
      <c r="BK278" s="7">
        <v>8</v>
      </c>
      <c r="BL278" s="7">
        <v>76.5</v>
      </c>
      <c r="BM278" s="7">
        <v>88.25</v>
      </c>
      <c r="BN278" s="22"/>
      <c r="BO278" s="1"/>
      <c r="BP278" s="1"/>
      <c r="BQ278" s="1"/>
    </row>
    <row r="279" spans="1:69" ht="15.75">
      <c r="A279" s="9" t="s">
        <v>610</v>
      </c>
      <c r="B279" s="5" t="s">
        <v>14</v>
      </c>
      <c r="C279" s="5" t="s">
        <v>15</v>
      </c>
      <c r="D279" s="5" t="s">
        <v>16</v>
      </c>
      <c r="E279" s="10" t="s">
        <v>611</v>
      </c>
      <c r="F279" s="9" t="s">
        <v>404</v>
      </c>
      <c r="G279" s="9" t="s">
        <v>316</v>
      </c>
      <c r="H279" s="11" t="s">
        <v>320</v>
      </c>
      <c r="I279" s="12"/>
      <c r="J279" s="7"/>
      <c r="K279" s="7"/>
      <c r="L279" s="7"/>
      <c r="M279" s="7"/>
      <c r="N279" s="7"/>
      <c r="O279" s="7"/>
      <c r="P279" s="7"/>
      <c r="Q279" s="7"/>
      <c r="R279" s="7"/>
      <c r="S279" s="7">
        <v>1</v>
      </c>
      <c r="T279" s="7"/>
      <c r="U279" s="7">
        <v>2.5</v>
      </c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>
        <v>96.5</v>
      </c>
      <c r="BC279" s="7">
        <v>20</v>
      </c>
      <c r="BD279" s="7">
        <v>6.5</v>
      </c>
      <c r="BE279" s="7">
        <v>4</v>
      </c>
      <c r="BF279" s="7">
        <v>6</v>
      </c>
      <c r="BG279" s="7">
        <v>6</v>
      </c>
      <c r="BH279" s="7">
        <v>6.5</v>
      </c>
      <c r="BI279" s="7">
        <v>7.5</v>
      </c>
      <c r="BJ279" s="7">
        <v>9</v>
      </c>
      <c r="BK279" s="7">
        <v>10</v>
      </c>
      <c r="BL279" s="7">
        <v>75.5</v>
      </c>
      <c r="BM279" s="7">
        <v>86</v>
      </c>
      <c r="BN279" s="22"/>
      <c r="BO279" s="1"/>
      <c r="BP279" s="1"/>
      <c r="BQ279" s="1"/>
    </row>
    <row r="280" spans="1:69" ht="15.75">
      <c r="A280" s="9" t="s">
        <v>612</v>
      </c>
      <c r="B280" s="5" t="s">
        <v>14</v>
      </c>
      <c r="C280" s="5" t="s">
        <v>15</v>
      </c>
      <c r="D280" s="5" t="s">
        <v>16</v>
      </c>
      <c r="E280" s="10" t="s">
        <v>613</v>
      </c>
      <c r="F280" s="9" t="s">
        <v>267</v>
      </c>
      <c r="G280" s="9" t="s">
        <v>614</v>
      </c>
      <c r="H280" s="11" t="s">
        <v>222</v>
      </c>
      <c r="I280" s="12"/>
      <c r="J280" s="7"/>
      <c r="K280" s="7"/>
      <c r="L280" s="7"/>
      <c r="M280" s="7"/>
      <c r="N280" s="7"/>
      <c r="O280" s="7"/>
      <c r="P280" s="7"/>
      <c r="Q280" s="7"/>
      <c r="R280" s="7"/>
      <c r="S280" s="7">
        <v>1</v>
      </c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>
        <v>1</v>
      </c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>
        <v>98</v>
      </c>
      <c r="BC280" s="7">
        <v>21.5</v>
      </c>
      <c r="BD280" s="7">
        <v>7.5</v>
      </c>
      <c r="BE280" s="7">
        <v>4</v>
      </c>
      <c r="BF280" s="7">
        <v>5.5</v>
      </c>
      <c r="BG280" s="7">
        <v>5</v>
      </c>
      <c r="BH280" s="7">
        <v>6</v>
      </c>
      <c r="BI280" s="7">
        <v>7.5</v>
      </c>
      <c r="BJ280" s="7">
        <v>9</v>
      </c>
      <c r="BK280" s="7">
        <v>8</v>
      </c>
      <c r="BL280" s="7">
        <v>74</v>
      </c>
      <c r="BM280" s="7">
        <v>86</v>
      </c>
      <c r="BN280" s="22"/>
      <c r="BO280" s="1"/>
      <c r="BP280" s="1"/>
      <c r="BQ280" s="1"/>
    </row>
    <row r="281" spans="1:69" ht="15.75">
      <c r="A281" s="43"/>
      <c r="B281" s="19"/>
      <c r="C281" s="19"/>
      <c r="D281" s="19"/>
      <c r="E281" s="53"/>
      <c r="F281" s="43"/>
      <c r="G281" s="43"/>
      <c r="H281" s="54"/>
      <c r="I281" s="55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44"/>
      <c r="BO281" s="1"/>
      <c r="BP281" s="1"/>
      <c r="BQ281" s="1"/>
    </row>
    <row r="282" spans="1:69" ht="15.75">
      <c r="A282" s="2" t="s">
        <v>615</v>
      </c>
      <c r="I282" s="34"/>
      <c r="J282" s="34"/>
      <c r="K282" s="34"/>
      <c r="L282" s="34"/>
      <c r="M282" s="34"/>
      <c r="N282" s="34"/>
      <c r="O282" s="34"/>
      <c r="P282" s="34"/>
      <c r="Q282" s="34"/>
      <c r="BN282" s="1"/>
      <c r="BO282" s="1"/>
      <c r="BP282" s="1"/>
      <c r="BQ282" s="1"/>
    </row>
    <row r="283" spans="1:69" ht="15.75">
      <c r="A283" s="56" t="s">
        <v>616</v>
      </c>
      <c r="B283" s="57" t="s">
        <v>14</v>
      </c>
      <c r="C283" s="57" t="s">
        <v>15</v>
      </c>
      <c r="D283" s="57" t="s">
        <v>16</v>
      </c>
      <c r="E283" s="58" t="s">
        <v>617</v>
      </c>
      <c r="F283" s="56" t="s">
        <v>18</v>
      </c>
      <c r="G283" s="28" t="s">
        <v>618</v>
      </c>
      <c r="H283" s="32" t="s">
        <v>525</v>
      </c>
      <c r="I283" s="33"/>
      <c r="J283" s="7"/>
      <c r="K283" s="7"/>
      <c r="L283" s="7"/>
      <c r="M283" s="7"/>
      <c r="N283" s="7"/>
      <c r="O283" s="7"/>
      <c r="P283" s="7"/>
      <c r="Q283" s="7"/>
      <c r="R283" s="7"/>
      <c r="S283" s="7">
        <v>1</v>
      </c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>
        <v>99</v>
      </c>
      <c r="BC283" s="7">
        <v>22.5</v>
      </c>
      <c r="BD283" s="7">
        <v>6.5</v>
      </c>
      <c r="BE283" s="7">
        <v>4</v>
      </c>
      <c r="BF283" s="7">
        <v>7</v>
      </c>
      <c r="BG283" s="7">
        <v>7</v>
      </c>
      <c r="BH283" s="7">
        <v>7</v>
      </c>
      <c r="BI283" s="7">
        <v>6</v>
      </c>
      <c r="BJ283" s="7">
        <v>10</v>
      </c>
      <c r="BK283" s="7">
        <v>8</v>
      </c>
      <c r="BL283" s="7">
        <v>78</v>
      </c>
      <c r="BM283" s="7">
        <v>88.5</v>
      </c>
      <c r="BN283" s="22" t="s">
        <v>140</v>
      </c>
      <c r="BO283" s="1"/>
      <c r="BP283" s="1"/>
      <c r="BQ283" s="1"/>
    </row>
    <row r="284" spans="1:69" ht="15.75">
      <c r="A284" s="4" t="s">
        <v>619</v>
      </c>
      <c r="B284" s="5" t="s">
        <v>14</v>
      </c>
      <c r="C284" s="5" t="s">
        <v>15</v>
      </c>
      <c r="D284" s="6" t="s">
        <v>16</v>
      </c>
      <c r="E284" s="4" t="s">
        <v>620</v>
      </c>
      <c r="F284" s="4" t="s">
        <v>297</v>
      </c>
      <c r="G284" s="4" t="s">
        <v>621</v>
      </c>
      <c r="H284" s="6" t="s">
        <v>11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>
        <v>1</v>
      </c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>
        <v>99</v>
      </c>
      <c r="BC284" s="7">
        <v>21.5</v>
      </c>
      <c r="BD284" s="7">
        <v>7</v>
      </c>
      <c r="BE284" s="7">
        <v>4</v>
      </c>
      <c r="BF284" s="7">
        <v>7</v>
      </c>
      <c r="BG284" s="7">
        <v>7</v>
      </c>
      <c r="BH284" s="7">
        <v>6.5</v>
      </c>
      <c r="BI284" s="7">
        <v>7</v>
      </c>
      <c r="BJ284" s="7">
        <v>10</v>
      </c>
      <c r="BK284" s="7">
        <v>7.5</v>
      </c>
      <c r="BL284" s="7">
        <v>77.5</v>
      </c>
      <c r="BM284" s="7">
        <v>88.25</v>
      </c>
      <c r="BN284" s="22" t="s">
        <v>111</v>
      </c>
      <c r="BO284" s="1"/>
      <c r="BP284" s="1"/>
      <c r="BQ284" s="1"/>
    </row>
    <row r="285" spans="1:69" ht="21">
      <c r="A285" s="9" t="s">
        <v>622</v>
      </c>
      <c r="B285" s="5" t="s">
        <v>14</v>
      </c>
      <c r="C285" s="63" t="s">
        <v>15</v>
      </c>
      <c r="D285" s="5" t="s">
        <v>16</v>
      </c>
      <c r="E285" s="10" t="s">
        <v>623</v>
      </c>
      <c r="F285" s="9" t="s">
        <v>624</v>
      </c>
      <c r="G285" s="9" t="s">
        <v>624</v>
      </c>
      <c r="H285" s="11" t="s">
        <v>222</v>
      </c>
      <c r="I285" s="12"/>
      <c r="J285" s="7"/>
      <c r="K285" s="7"/>
      <c r="L285" s="7"/>
      <c r="M285" s="7"/>
      <c r="N285" s="7"/>
      <c r="O285" s="7"/>
      <c r="P285" s="7"/>
      <c r="Q285" s="7"/>
      <c r="R285" s="7"/>
      <c r="S285" s="7">
        <v>1</v>
      </c>
      <c r="T285" s="7"/>
      <c r="U285" s="7">
        <v>1</v>
      </c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>
        <v>98</v>
      </c>
      <c r="BC285" s="7">
        <v>21</v>
      </c>
      <c r="BD285" s="7">
        <v>7.5</v>
      </c>
      <c r="BE285" s="7">
        <v>4.5</v>
      </c>
      <c r="BF285" s="7">
        <v>7</v>
      </c>
      <c r="BG285" s="7">
        <v>6.5</v>
      </c>
      <c r="BH285" s="7">
        <v>6.5</v>
      </c>
      <c r="BI285" s="7">
        <v>7</v>
      </c>
      <c r="BJ285" s="7">
        <v>9</v>
      </c>
      <c r="BK285" s="7">
        <v>9</v>
      </c>
      <c r="BL285" s="7">
        <v>78</v>
      </c>
      <c r="BM285" s="7">
        <v>88</v>
      </c>
      <c r="BN285" s="22" t="s">
        <v>116</v>
      </c>
      <c r="BO285" s="1"/>
      <c r="BP285" s="1"/>
      <c r="BQ285" s="1"/>
    </row>
    <row r="286" spans="1:69" ht="15.75">
      <c r="A286" s="9" t="s">
        <v>625</v>
      </c>
      <c r="B286" s="5" t="s">
        <v>14</v>
      </c>
      <c r="C286" s="5" t="s">
        <v>15</v>
      </c>
      <c r="D286" s="5" t="s">
        <v>16</v>
      </c>
      <c r="E286" s="10" t="s">
        <v>626</v>
      </c>
      <c r="F286" s="9" t="s">
        <v>120</v>
      </c>
      <c r="G286" s="9" t="s">
        <v>372</v>
      </c>
      <c r="H286" s="11" t="s">
        <v>130</v>
      </c>
      <c r="I286" s="12"/>
      <c r="J286" s="7"/>
      <c r="K286" s="7"/>
      <c r="L286" s="7"/>
      <c r="M286" s="7"/>
      <c r="N286" s="7"/>
      <c r="O286" s="7"/>
      <c r="P286" s="7"/>
      <c r="Q286" s="7"/>
      <c r="R286" s="7"/>
      <c r="S286" s="7">
        <v>1</v>
      </c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>
        <v>99</v>
      </c>
      <c r="BC286" s="7">
        <v>22.5</v>
      </c>
      <c r="BD286" s="7">
        <v>8</v>
      </c>
      <c r="BE286" s="7">
        <v>4.5</v>
      </c>
      <c r="BF286" s="7">
        <v>5.5</v>
      </c>
      <c r="BG286" s="7">
        <v>5</v>
      </c>
      <c r="BH286" s="7">
        <v>6.5</v>
      </c>
      <c r="BI286" s="7">
        <v>7.5</v>
      </c>
      <c r="BJ286" s="7">
        <v>8</v>
      </c>
      <c r="BK286" s="7">
        <v>8.5</v>
      </c>
      <c r="BL286" s="7">
        <v>76</v>
      </c>
      <c r="BM286" s="7">
        <v>87.5</v>
      </c>
      <c r="BN286" s="22"/>
      <c r="BO286" s="1"/>
      <c r="BP286" s="1"/>
      <c r="BQ286" s="1"/>
    </row>
    <row r="287" spans="1:69" ht="15.75">
      <c r="A287" s="43"/>
      <c r="B287" s="19"/>
      <c r="C287" s="19"/>
      <c r="D287" s="19"/>
      <c r="E287" s="53"/>
      <c r="F287" s="43"/>
      <c r="G287" s="43"/>
      <c r="H287" s="54"/>
      <c r="I287" s="55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44"/>
      <c r="BO287" s="1"/>
      <c r="BP287" s="1"/>
      <c r="BQ287" s="1"/>
    </row>
    <row r="288" spans="1:69" ht="15.75">
      <c r="A288" s="2" t="s">
        <v>627</v>
      </c>
      <c r="I288" s="34"/>
      <c r="J288" s="34"/>
      <c r="K288" s="34"/>
      <c r="L288" s="34"/>
      <c r="M288" s="34"/>
      <c r="N288" s="34"/>
      <c r="O288" s="34"/>
      <c r="P288" s="34"/>
      <c r="Q288" s="34"/>
      <c r="BN288" s="1"/>
      <c r="BO288" s="1"/>
      <c r="BP288" s="1"/>
      <c r="BQ288" s="1"/>
    </row>
    <row r="289" spans="1:69" ht="21">
      <c r="A289" s="9" t="s">
        <v>631</v>
      </c>
      <c r="B289" s="5" t="s">
        <v>14</v>
      </c>
      <c r="C289" s="5" t="s">
        <v>15</v>
      </c>
      <c r="D289" s="5" t="s">
        <v>16</v>
      </c>
      <c r="E289" s="31" t="s">
        <v>537</v>
      </c>
      <c r="F289" s="9" t="s">
        <v>25</v>
      </c>
      <c r="G289" s="9" t="s">
        <v>632</v>
      </c>
      <c r="H289" s="11" t="s">
        <v>633</v>
      </c>
      <c r="I289" s="12"/>
      <c r="J289" s="7"/>
      <c r="K289" s="7"/>
      <c r="L289" s="7"/>
      <c r="M289" s="7"/>
      <c r="N289" s="7"/>
      <c r="O289" s="7"/>
      <c r="P289" s="7"/>
      <c r="Q289" s="7"/>
      <c r="R289" s="7"/>
      <c r="S289" s="7">
        <v>1</v>
      </c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>
        <v>99</v>
      </c>
      <c r="BC289" s="7">
        <v>23.5</v>
      </c>
      <c r="BD289" s="7">
        <v>7.5</v>
      </c>
      <c r="BE289" s="7">
        <v>4</v>
      </c>
      <c r="BF289" s="7">
        <v>7</v>
      </c>
      <c r="BG289" s="7">
        <v>7</v>
      </c>
      <c r="BH289" s="7">
        <v>6.5</v>
      </c>
      <c r="BI289" s="7">
        <v>8</v>
      </c>
      <c r="BJ289" s="7">
        <v>10</v>
      </c>
      <c r="BK289" s="7">
        <v>8</v>
      </c>
      <c r="BL289" s="7">
        <v>81</v>
      </c>
      <c r="BM289" s="7">
        <v>90.25</v>
      </c>
      <c r="BN289" s="22" t="s">
        <v>106</v>
      </c>
      <c r="BO289" s="1"/>
      <c r="BP289" s="1"/>
      <c r="BQ289" s="1"/>
    </row>
    <row r="290" spans="1:69" ht="15.75">
      <c r="A290" s="9" t="s">
        <v>628</v>
      </c>
      <c r="B290" s="5" t="s">
        <v>14</v>
      </c>
      <c r="C290" s="5" t="s">
        <v>15</v>
      </c>
      <c r="D290" s="5" t="s">
        <v>16</v>
      </c>
      <c r="E290" s="10" t="s">
        <v>629</v>
      </c>
      <c r="F290" s="9" t="s">
        <v>128</v>
      </c>
      <c r="G290" s="9" t="s">
        <v>630</v>
      </c>
      <c r="H290" s="11" t="s">
        <v>130</v>
      </c>
      <c r="I290" s="1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>
        <v>100</v>
      </c>
      <c r="BC290" s="7">
        <v>23.5</v>
      </c>
      <c r="BD290" s="7">
        <v>7.5</v>
      </c>
      <c r="BE290" s="7">
        <v>4.5</v>
      </c>
      <c r="BF290" s="7">
        <v>7</v>
      </c>
      <c r="BG290" s="7">
        <v>6.5</v>
      </c>
      <c r="BH290" s="7">
        <v>7</v>
      </c>
      <c r="BI290" s="7">
        <v>8</v>
      </c>
      <c r="BJ290" s="7">
        <v>8</v>
      </c>
      <c r="BK290" s="7">
        <v>8</v>
      </c>
      <c r="BL290" s="7">
        <v>80</v>
      </c>
      <c r="BM290" s="7">
        <v>90</v>
      </c>
      <c r="BN290" s="22" t="s">
        <v>111</v>
      </c>
      <c r="BO290" s="1"/>
      <c r="BP290" s="1"/>
      <c r="BQ290" s="1"/>
    </row>
    <row r="291" spans="1:69" ht="21">
      <c r="A291" s="9" t="s">
        <v>634</v>
      </c>
      <c r="B291" s="5" t="s">
        <v>14</v>
      </c>
      <c r="C291" s="5" t="s">
        <v>15</v>
      </c>
      <c r="D291" s="5" t="s">
        <v>16</v>
      </c>
      <c r="E291" s="10" t="s">
        <v>540</v>
      </c>
      <c r="F291" s="9" t="s">
        <v>635</v>
      </c>
      <c r="G291" s="9" t="s">
        <v>636</v>
      </c>
      <c r="H291" s="11" t="s">
        <v>130</v>
      </c>
      <c r="I291" s="12"/>
      <c r="J291" s="7"/>
      <c r="K291" s="7"/>
      <c r="L291" s="7"/>
      <c r="M291" s="7"/>
      <c r="N291" s="7"/>
      <c r="O291" s="7"/>
      <c r="P291" s="7"/>
      <c r="Q291" s="7"/>
      <c r="R291" s="7"/>
      <c r="S291" s="7">
        <v>2.5</v>
      </c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>
        <v>2.5</v>
      </c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>
        <v>95</v>
      </c>
      <c r="BC291" s="7">
        <v>24</v>
      </c>
      <c r="BD291" s="7">
        <v>8</v>
      </c>
      <c r="BE291" s="7">
        <v>3.5</v>
      </c>
      <c r="BF291" s="7">
        <v>6.5</v>
      </c>
      <c r="BG291" s="7">
        <v>6.5</v>
      </c>
      <c r="BH291" s="7">
        <v>6.5</v>
      </c>
      <c r="BI291" s="7">
        <v>8</v>
      </c>
      <c r="BJ291" s="7">
        <v>10</v>
      </c>
      <c r="BK291" s="7">
        <v>9</v>
      </c>
      <c r="BL291" s="7">
        <v>82</v>
      </c>
      <c r="BM291" s="7">
        <v>88.5</v>
      </c>
      <c r="BN291" s="22" t="s">
        <v>116</v>
      </c>
      <c r="BO291" s="1"/>
      <c r="BP291" s="1"/>
      <c r="BQ291" s="1"/>
    </row>
    <row r="292" spans="1:69" ht="15.75">
      <c r="A292" s="43"/>
      <c r="B292" s="19"/>
      <c r="C292" s="19"/>
      <c r="D292" s="19"/>
      <c r="E292" s="53"/>
      <c r="F292" s="43"/>
      <c r="G292" s="43"/>
      <c r="H292" s="54"/>
      <c r="I292" s="55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44"/>
      <c r="BO292" s="1"/>
      <c r="BP292" s="1"/>
      <c r="BQ292" s="1"/>
    </row>
    <row r="293" spans="1:69" ht="15.75">
      <c r="A293" s="43"/>
      <c r="B293" s="19"/>
      <c r="C293" s="19"/>
      <c r="D293" s="19"/>
      <c r="E293" s="53"/>
      <c r="F293" s="43"/>
      <c r="G293" s="43"/>
      <c r="H293" s="54"/>
      <c r="I293" s="55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44"/>
      <c r="BO293" s="1"/>
      <c r="BP293" s="1"/>
      <c r="BQ293" s="1"/>
    </row>
    <row r="294" spans="1:69" ht="15.75">
      <c r="A294" s="2" t="s">
        <v>637</v>
      </c>
      <c r="I294" s="34"/>
      <c r="J294" s="34"/>
      <c r="K294" s="34"/>
      <c r="L294" s="34"/>
      <c r="M294" s="34"/>
      <c r="N294" s="34"/>
      <c r="O294" s="34"/>
      <c r="P294" s="34"/>
      <c r="Q294" s="34"/>
      <c r="BN294" s="1"/>
      <c r="BO294" s="1"/>
      <c r="BP294" s="1"/>
      <c r="BQ294" s="1"/>
    </row>
    <row r="295" spans="1:69" ht="15.75">
      <c r="A295" s="4" t="s">
        <v>13</v>
      </c>
      <c r="B295" s="5" t="s">
        <v>14</v>
      </c>
      <c r="C295" s="5" t="s">
        <v>15</v>
      </c>
      <c r="D295" s="6" t="s">
        <v>16</v>
      </c>
      <c r="E295" s="4" t="s">
        <v>17</v>
      </c>
      <c r="F295" s="4" t="s">
        <v>18</v>
      </c>
      <c r="G295" s="4" t="s">
        <v>19</v>
      </c>
      <c r="H295" s="6" t="s">
        <v>11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>
        <v>100</v>
      </c>
      <c r="BC295" s="7">
        <v>24</v>
      </c>
      <c r="BD295" s="7">
        <v>7.5</v>
      </c>
      <c r="BE295" s="7">
        <v>4.5</v>
      </c>
      <c r="BF295" s="7">
        <v>8</v>
      </c>
      <c r="BG295" s="7">
        <v>7.5</v>
      </c>
      <c r="BH295" s="7">
        <v>8</v>
      </c>
      <c r="BI295" s="7">
        <v>9</v>
      </c>
      <c r="BJ295" s="7">
        <v>10</v>
      </c>
      <c r="BK295" s="7">
        <v>9</v>
      </c>
      <c r="BL295" s="7">
        <v>87.5</v>
      </c>
      <c r="BM295" s="7">
        <v>93.75</v>
      </c>
      <c r="BN295" s="2" t="s">
        <v>833</v>
      </c>
      <c r="BO295" s="1"/>
      <c r="BP295" s="1"/>
      <c r="BQ295" s="1"/>
    </row>
    <row r="296" spans="1:69" ht="15.75">
      <c r="A296" s="2" t="s">
        <v>638</v>
      </c>
      <c r="I296" s="34"/>
      <c r="J296" s="34"/>
      <c r="K296" s="34"/>
      <c r="L296" s="34"/>
      <c r="M296" s="34"/>
      <c r="N296" s="34"/>
      <c r="O296" s="34"/>
      <c r="P296" s="34"/>
      <c r="Q296" s="34"/>
      <c r="BN296" s="1"/>
      <c r="BO296" s="1"/>
      <c r="BP296" s="1"/>
      <c r="BQ296" s="1"/>
    </row>
    <row r="297" spans="1:69" ht="15.75">
      <c r="A297" s="4" t="s">
        <v>596</v>
      </c>
      <c r="B297" s="5" t="s">
        <v>14</v>
      </c>
      <c r="C297" s="5" t="s">
        <v>15</v>
      </c>
      <c r="D297" s="6" t="s">
        <v>16</v>
      </c>
      <c r="E297" s="4" t="s">
        <v>224</v>
      </c>
      <c r="F297" s="4" t="s">
        <v>286</v>
      </c>
      <c r="G297" s="4" t="s">
        <v>597</v>
      </c>
      <c r="H297" s="6" t="s">
        <v>11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>
        <v>100</v>
      </c>
      <c r="BC297" s="7">
        <v>23</v>
      </c>
      <c r="BD297" s="7">
        <v>7</v>
      </c>
      <c r="BE297" s="7">
        <v>4</v>
      </c>
      <c r="BF297" s="7">
        <v>7.5</v>
      </c>
      <c r="BG297" s="7">
        <v>7</v>
      </c>
      <c r="BH297" s="7">
        <v>7.5</v>
      </c>
      <c r="BI297" s="7">
        <v>8</v>
      </c>
      <c r="BJ297" s="7">
        <v>10</v>
      </c>
      <c r="BK297" s="7">
        <v>9</v>
      </c>
      <c r="BL297" s="7">
        <v>83</v>
      </c>
      <c r="BM297" s="7">
        <v>91.5</v>
      </c>
      <c r="BN297" s="2" t="s">
        <v>834</v>
      </c>
      <c r="BO297" s="1"/>
      <c r="BP297" s="1"/>
      <c r="BQ297" s="1"/>
    </row>
    <row r="298" spans="1:69" ht="15.75">
      <c r="A298" s="18"/>
      <c r="B298" s="19"/>
      <c r="C298" s="19"/>
      <c r="D298" s="20"/>
      <c r="E298" s="18"/>
      <c r="F298" s="18"/>
      <c r="G298" s="18"/>
      <c r="H298" s="20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/>
      <c r="BO298" s="1"/>
      <c r="BP298" s="1"/>
      <c r="BQ298" s="1"/>
    </row>
    <row r="299" spans="1:69" ht="15.75">
      <c r="A299" s="2" t="s">
        <v>639</v>
      </c>
      <c r="I299" s="34"/>
      <c r="J299" s="34"/>
      <c r="K299" s="34"/>
      <c r="L299" s="34"/>
      <c r="M299" s="34"/>
      <c r="N299" s="34"/>
      <c r="O299" s="34"/>
      <c r="P299" s="34"/>
      <c r="Q299" s="34"/>
      <c r="BN299" s="1"/>
      <c r="BO299" s="1"/>
      <c r="BP299" s="1"/>
      <c r="BQ299" s="1"/>
    </row>
    <row r="300" spans="1:69" ht="15.75">
      <c r="A300" s="9" t="s">
        <v>640</v>
      </c>
      <c r="B300" s="5" t="s">
        <v>14</v>
      </c>
      <c r="C300" s="5" t="s">
        <v>325</v>
      </c>
      <c r="D300" s="5" t="s">
        <v>16</v>
      </c>
      <c r="E300" s="10" t="s">
        <v>641</v>
      </c>
      <c r="F300" s="9" t="s">
        <v>280</v>
      </c>
      <c r="G300" s="9" t="s">
        <v>254</v>
      </c>
      <c r="H300" s="11" t="s">
        <v>255</v>
      </c>
      <c r="I300" s="12"/>
      <c r="J300" s="7"/>
      <c r="K300" s="7"/>
      <c r="L300" s="7"/>
      <c r="M300" s="7"/>
      <c r="N300" s="7"/>
      <c r="O300" s="7"/>
      <c r="P300" s="7"/>
      <c r="Q300" s="7"/>
      <c r="R300" s="7"/>
      <c r="S300" s="7">
        <v>1</v>
      </c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>
        <v>99</v>
      </c>
      <c r="BC300" s="7">
        <v>22</v>
      </c>
      <c r="BD300" s="7">
        <v>8</v>
      </c>
      <c r="BE300" s="7">
        <v>4</v>
      </c>
      <c r="BF300" s="7">
        <v>6.5</v>
      </c>
      <c r="BG300" s="7">
        <v>6</v>
      </c>
      <c r="BH300" s="7">
        <v>7</v>
      </c>
      <c r="BI300" s="7">
        <v>8</v>
      </c>
      <c r="BJ300" s="7">
        <v>10</v>
      </c>
      <c r="BK300" s="7">
        <v>9</v>
      </c>
      <c r="BL300" s="7">
        <v>80.5</v>
      </c>
      <c r="BM300" s="7">
        <v>89.75</v>
      </c>
      <c r="BN300" s="22" t="s">
        <v>140</v>
      </c>
      <c r="BO300" s="1"/>
      <c r="BP300" s="1"/>
      <c r="BQ300" s="1"/>
    </row>
    <row r="301" spans="1:69" ht="21">
      <c r="A301" s="9" t="s">
        <v>642</v>
      </c>
      <c r="B301" s="5" t="s">
        <v>14</v>
      </c>
      <c r="C301" s="5" t="s">
        <v>325</v>
      </c>
      <c r="D301" s="5" t="s">
        <v>16</v>
      </c>
      <c r="E301" s="10" t="s">
        <v>643</v>
      </c>
      <c r="F301" s="9" t="s">
        <v>602</v>
      </c>
      <c r="G301" s="9"/>
      <c r="H301" s="11" t="s">
        <v>110</v>
      </c>
      <c r="I301" s="12"/>
      <c r="J301" s="7"/>
      <c r="K301" s="7"/>
      <c r="L301" s="7"/>
      <c r="M301" s="7"/>
      <c r="N301" s="7"/>
      <c r="O301" s="7"/>
      <c r="P301" s="7"/>
      <c r="Q301" s="7"/>
      <c r="R301" s="7"/>
      <c r="S301" s="7">
        <v>1</v>
      </c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>
        <v>99</v>
      </c>
      <c r="BC301" s="7">
        <v>20.5</v>
      </c>
      <c r="BD301" s="7">
        <v>8</v>
      </c>
      <c r="BE301" s="7">
        <v>4.5</v>
      </c>
      <c r="BF301" s="7">
        <v>6.5</v>
      </c>
      <c r="BG301" s="7">
        <v>6</v>
      </c>
      <c r="BH301" s="7">
        <v>8</v>
      </c>
      <c r="BI301" s="7">
        <v>8.5</v>
      </c>
      <c r="BJ301" s="7">
        <v>9</v>
      </c>
      <c r="BK301" s="7">
        <v>9</v>
      </c>
      <c r="BL301" s="7">
        <v>80</v>
      </c>
      <c r="BM301" s="7">
        <v>89.5</v>
      </c>
      <c r="BN301" s="22" t="s">
        <v>111</v>
      </c>
      <c r="BO301" s="1"/>
      <c r="BP301" s="1"/>
      <c r="BQ301" s="1"/>
    </row>
    <row r="302" spans="1:69" ht="21">
      <c r="A302" s="9" t="s">
        <v>644</v>
      </c>
      <c r="B302" s="5" t="s">
        <v>14</v>
      </c>
      <c r="C302" s="5" t="s">
        <v>325</v>
      </c>
      <c r="D302" s="5" t="s">
        <v>16</v>
      </c>
      <c r="E302" s="10" t="s">
        <v>232</v>
      </c>
      <c r="F302" s="9" t="s">
        <v>470</v>
      </c>
      <c r="G302" s="9" t="s">
        <v>645</v>
      </c>
      <c r="H302" s="11" t="s">
        <v>646</v>
      </c>
      <c r="I302" s="12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>
        <v>100</v>
      </c>
      <c r="BC302" s="7">
        <v>21.5</v>
      </c>
      <c r="BD302" s="7">
        <v>7.5</v>
      </c>
      <c r="BE302" s="7">
        <v>4.5</v>
      </c>
      <c r="BF302" s="7">
        <v>6.5</v>
      </c>
      <c r="BG302" s="7">
        <v>6</v>
      </c>
      <c r="BH302" s="7">
        <v>7</v>
      </c>
      <c r="BI302" s="7">
        <v>8</v>
      </c>
      <c r="BJ302" s="7">
        <v>10</v>
      </c>
      <c r="BK302" s="7">
        <v>7.5</v>
      </c>
      <c r="BL302" s="7">
        <v>78.5</v>
      </c>
      <c r="BM302" s="7">
        <v>89.25</v>
      </c>
      <c r="BN302" s="22" t="s">
        <v>116</v>
      </c>
      <c r="BO302" s="1"/>
      <c r="BP302" s="1"/>
      <c r="BQ302" s="1"/>
    </row>
    <row r="303" spans="1:69" ht="15.75">
      <c r="A303" s="4" t="s">
        <v>647</v>
      </c>
      <c r="B303" s="5" t="s">
        <v>14</v>
      </c>
      <c r="C303" s="5" t="s">
        <v>325</v>
      </c>
      <c r="D303" s="6" t="s">
        <v>16</v>
      </c>
      <c r="E303" s="4" t="s">
        <v>334</v>
      </c>
      <c r="F303" s="4" t="s">
        <v>286</v>
      </c>
      <c r="G303" s="4" t="s">
        <v>648</v>
      </c>
      <c r="H303" s="6" t="s">
        <v>11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>
        <v>1</v>
      </c>
      <c r="T303" s="7"/>
      <c r="U303" s="7">
        <v>1</v>
      </c>
      <c r="V303" s="7"/>
      <c r="W303" s="7"/>
      <c r="X303" s="7"/>
      <c r="Y303" s="7"/>
      <c r="Z303" s="7"/>
      <c r="AA303" s="7"/>
      <c r="AB303" s="7"/>
      <c r="AC303" s="7"/>
      <c r="AD303" s="7">
        <v>1</v>
      </c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>
        <v>97</v>
      </c>
      <c r="BC303" s="7">
        <v>21</v>
      </c>
      <c r="BD303" s="7">
        <v>7.5</v>
      </c>
      <c r="BE303" s="7">
        <v>5</v>
      </c>
      <c r="BF303" s="7">
        <v>6.5</v>
      </c>
      <c r="BG303" s="7">
        <v>6.5</v>
      </c>
      <c r="BH303" s="7">
        <v>7</v>
      </c>
      <c r="BI303" s="7">
        <v>8.5</v>
      </c>
      <c r="BJ303" s="7">
        <v>10</v>
      </c>
      <c r="BK303" s="7">
        <v>8</v>
      </c>
      <c r="BL303" s="7">
        <v>80</v>
      </c>
      <c r="BM303" s="7">
        <v>88.5</v>
      </c>
      <c r="BN303" s="22"/>
      <c r="BO303" s="1"/>
      <c r="BP303" s="1"/>
      <c r="BQ303" s="1"/>
    </row>
    <row r="304" spans="1:69" ht="21">
      <c r="A304" s="9" t="s">
        <v>649</v>
      </c>
      <c r="B304" s="5" t="s">
        <v>14</v>
      </c>
      <c r="C304" s="5" t="s">
        <v>325</v>
      </c>
      <c r="D304" s="5" t="s">
        <v>16</v>
      </c>
      <c r="E304" s="10" t="s">
        <v>187</v>
      </c>
      <c r="F304" s="9" t="s">
        <v>286</v>
      </c>
      <c r="G304" s="9" t="s">
        <v>650</v>
      </c>
      <c r="H304" s="6" t="s">
        <v>381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>
        <v>1</v>
      </c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>
        <v>99</v>
      </c>
      <c r="BC304" s="7">
        <v>20</v>
      </c>
      <c r="BD304" s="7">
        <v>6.5</v>
      </c>
      <c r="BE304" s="7">
        <v>4.5</v>
      </c>
      <c r="BF304" s="7">
        <v>6</v>
      </c>
      <c r="BG304" s="7">
        <v>6</v>
      </c>
      <c r="BH304" s="7">
        <v>7</v>
      </c>
      <c r="BI304" s="7">
        <v>8</v>
      </c>
      <c r="BJ304" s="7">
        <v>10</v>
      </c>
      <c r="BK304" s="7">
        <v>9</v>
      </c>
      <c r="BL304" s="7">
        <v>77</v>
      </c>
      <c r="BM304" s="7">
        <v>88</v>
      </c>
      <c r="BN304" s="22"/>
      <c r="BO304" s="1"/>
      <c r="BP304" s="1"/>
      <c r="BQ304" s="1"/>
    </row>
    <row r="305" spans="1:69" ht="15.75">
      <c r="A305" s="56" t="s">
        <v>651</v>
      </c>
      <c r="B305" s="5" t="s">
        <v>14</v>
      </c>
      <c r="C305" s="5" t="s">
        <v>325</v>
      </c>
      <c r="D305" s="57" t="s">
        <v>16</v>
      </c>
      <c r="E305" s="58">
        <v>43927</v>
      </c>
      <c r="F305" s="56" t="s">
        <v>652</v>
      </c>
      <c r="G305" s="56" t="s">
        <v>653</v>
      </c>
      <c r="H305" s="32" t="s">
        <v>442</v>
      </c>
      <c r="I305" s="33"/>
      <c r="J305" s="7"/>
      <c r="K305" s="7"/>
      <c r="L305" s="7"/>
      <c r="M305" s="7"/>
      <c r="N305" s="7"/>
      <c r="O305" s="7"/>
      <c r="P305" s="7"/>
      <c r="Q305" s="7"/>
      <c r="R305" s="7"/>
      <c r="S305" s="7">
        <v>1</v>
      </c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>
        <v>99</v>
      </c>
      <c r="BC305" s="7">
        <v>17.5</v>
      </c>
      <c r="BD305" s="7">
        <v>8</v>
      </c>
      <c r="BE305" s="7">
        <v>4.5</v>
      </c>
      <c r="BF305" s="7">
        <v>7</v>
      </c>
      <c r="BG305" s="7">
        <v>6</v>
      </c>
      <c r="BH305" s="7">
        <v>7</v>
      </c>
      <c r="BI305" s="7">
        <v>8</v>
      </c>
      <c r="BJ305" s="7">
        <v>10</v>
      </c>
      <c r="BK305" s="7">
        <v>9</v>
      </c>
      <c r="BL305" s="7">
        <v>77</v>
      </c>
      <c r="BM305" s="7">
        <v>88</v>
      </c>
      <c r="BN305" s="22"/>
      <c r="BO305" s="1"/>
      <c r="BP305" s="1"/>
      <c r="BQ305" s="1"/>
    </row>
    <row r="306" spans="1:69" ht="15.75">
      <c r="A306" s="9" t="s">
        <v>654</v>
      </c>
      <c r="B306" s="5" t="s">
        <v>14</v>
      </c>
      <c r="C306" s="5" t="s">
        <v>325</v>
      </c>
      <c r="D306" s="5" t="s">
        <v>16</v>
      </c>
      <c r="E306" s="10" t="s">
        <v>655</v>
      </c>
      <c r="F306" s="9" t="s">
        <v>249</v>
      </c>
      <c r="G306" s="9" t="s">
        <v>250</v>
      </c>
      <c r="H306" s="11" t="s">
        <v>222</v>
      </c>
      <c r="I306" s="12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>
        <v>100</v>
      </c>
      <c r="BC306" s="7">
        <v>21.5</v>
      </c>
      <c r="BD306" s="7">
        <v>7.5</v>
      </c>
      <c r="BE306" s="7">
        <v>4</v>
      </c>
      <c r="BF306" s="7">
        <v>6.5</v>
      </c>
      <c r="BG306" s="7">
        <v>6</v>
      </c>
      <c r="BH306" s="7">
        <v>5</v>
      </c>
      <c r="BI306" s="7">
        <v>8</v>
      </c>
      <c r="BJ306" s="7">
        <v>8</v>
      </c>
      <c r="BK306" s="7">
        <v>7.5</v>
      </c>
      <c r="BL306" s="7">
        <v>74</v>
      </c>
      <c r="BM306" s="7">
        <v>87</v>
      </c>
      <c r="BN306" s="22"/>
      <c r="BO306" s="1"/>
      <c r="BP306" s="1"/>
      <c r="BQ306" s="1"/>
    </row>
    <row r="307" spans="1:69" ht="15.75">
      <c r="A307" s="9" t="s">
        <v>656</v>
      </c>
      <c r="B307" s="5" t="s">
        <v>14</v>
      </c>
      <c r="C307" s="5" t="s">
        <v>325</v>
      </c>
      <c r="D307" s="5" t="s">
        <v>16</v>
      </c>
      <c r="E307" s="10" t="s">
        <v>455</v>
      </c>
      <c r="F307" s="9" t="s">
        <v>207</v>
      </c>
      <c r="G307" s="9" t="s">
        <v>657</v>
      </c>
      <c r="H307" s="11" t="s">
        <v>218</v>
      </c>
      <c r="I307" s="12"/>
      <c r="J307" s="7"/>
      <c r="K307" s="7"/>
      <c r="L307" s="7"/>
      <c r="M307" s="7"/>
      <c r="N307" s="7"/>
      <c r="O307" s="7"/>
      <c r="P307" s="7"/>
      <c r="Q307" s="7"/>
      <c r="R307" s="7"/>
      <c r="S307" s="7">
        <v>2.5</v>
      </c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>
        <v>97.5</v>
      </c>
      <c r="BC307" s="7">
        <v>21.5</v>
      </c>
      <c r="BD307" s="7">
        <v>7</v>
      </c>
      <c r="BE307" s="7">
        <v>4</v>
      </c>
      <c r="BF307" s="7">
        <v>6.5</v>
      </c>
      <c r="BG307" s="7">
        <v>6</v>
      </c>
      <c r="BH307" s="7">
        <v>7.5</v>
      </c>
      <c r="BI307" s="7">
        <v>7.5</v>
      </c>
      <c r="BJ307" s="7">
        <v>8</v>
      </c>
      <c r="BK307" s="7">
        <v>8</v>
      </c>
      <c r="BL307" s="7">
        <v>76</v>
      </c>
      <c r="BM307" s="7">
        <v>86.75</v>
      </c>
      <c r="BN307" s="22"/>
      <c r="BO307" s="1"/>
      <c r="BP307" s="1"/>
      <c r="BQ307" s="1"/>
    </row>
    <row r="308" spans="1:69" ht="21">
      <c r="A308" s="9" t="s">
        <v>658</v>
      </c>
      <c r="B308" s="5" t="s">
        <v>14</v>
      </c>
      <c r="C308" s="5" t="s">
        <v>325</v>
      </c>
      <c r="D308" s="5" t="s">
        <v>16</v>
      </c>
      <c r="E308" s="10" t="s">
        <v>659</v>
      </c>
      <c r="F308" s="9" t="s">
        <v>113</v>
      </c>
      <c r="G308" s="9" t="s">
        <v>660</v>
      </c>
      <c r="H308" s="6" t="s">
        <v>115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>
        <v>1</v>
      </c>
      <c r="T308" s="7"/>
      <c r="U308" s="7">
        <v>1</v>
      </c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>
        <v>98</v>
      </c>
      <c r="BC308" s="7">
        <v>20</v>
      </c>
      <c r="BD308" s="7">
        <v>6.5</v>
      </c>
      <c r="BE308" s="7">
        <v>4</v>
      </c>
      <c r="BF308" s="7">
        <v>6</v>
      </c>
      <c r="BG308" s="7">
        <v>5.5</v>
      </c>
      <c r="BH308" s="7">
        <v>6</v>
      </c>
      <c r="BI308" s="7">
        <v>6.5</v>
      </c>
      <c r="BJ308" s="7">
        <v>8</v>
      </c>
      <c r="BK308" s="7">
        <v>9</v>
      </c>
      <c r="BL308" s="7">
        <v>71.5</v>
      </c>
      <c r="BM308" s="7">
        <v>84.75</v>
      </c>
      <c r="BN308" s="22"/>
      <c r="BO308" s="1"/>
      <c r="BP308" s="1"/>
      <c r="BQ308" s="1"/>
    </row>
    <row r="309" spans="1:69" ht="15.75">
      <c r="A309" s="43"/>
      <c r="B309" s="19"/>
      <c r="C309" s="19"/>
      <c r="D309" s="19"/>
      <c r="E309" s="53"/>
      <c r="F309" s="43"/>
      <c r="G309" s="43"/>
      <c r="H309" s="20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44"/>
      <c r="BO309" s="1"/>
      <c r="BP309" s="1"/>
      <c r="BQ309" s="1"/>
    </row>
    <row r="310" spans="1:69" ht="15.75">
      <c r="A310" s="2" t="s">
        <v>661</v>
      </c>
      <c r="I310" s="34"/>
      <c r="J310" s="34"/>
      <c r="K310" s="34"/>
      <c r="L310" s="34"/>
      <c r="M310" s="34"/>
      <c r="N310" s="34"/>
      <c r="O310" s="34"/>
      <c r="P310" s="34"/>
      <c r="Q310" s="34"/>
      <c r="BN310" s="1"/>
      <c r="BO310" s="1"/>
      <c r="BP310" s="1"/>
      <c r="BQ310" s="1"/>
    </row>
    <row r="311" spans="1:69" ht="31.5">
      <c r="A311" s="28" t="s">
        <v>662</v>
      </c>
      <c r="B311" s="29" t="s">
        <v>14</v>
      </c>
      <c r="C311" s="5" t="s">
        <v>325</v>
      </c>
      <c r="D311" s="29" t="s">
        <v>16</v>
      </c>
      <c r="E311" s="30" t="s">
        <v>663</v>
      </c>
      <c r="F311" s="28" t="s">
        <v>664</v>
      </c>
      <c r="G311" s="28" t="s">
        <v>665</v>
      </c>
      <c r="H311" s="11" t="s">
        <v>145</v>
      </c>
      <c r="I311" s="12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>
        <v>100</v>
      </c>
      <c r="BC311" s="7">
        <v>22.5</v>
      </c>
      <c r="BD311" s="7">
        <v>7</v>
      </c>
      <c r="BE311" s="7">
        <v>4.5</v>
      </c>
      <c r="BF311" s="7">
        <v>7</v>
      </c>
      <c r="BG311" s="7">
        <v>7</v>
      </c>
      <c r="BH311" s="7">
        <v>7.5</v>
      </c>
      <c r="BI311" s="7">
        <v>7.5</v>
      </c>
      <c r="BJ311" s="7">
        <v>10</v>
      </c>
      <c r="BK311" s="7">
        <v>8</v>
      </c>
      <c r="BL311" s="7">
        <v>81</v>
      </c>
      <c r="BM311" s="7">
        <v>90.5</v>
      </c>
      <c r="BN311" s="22" t="s">
        <v>140</v>
      </c>
      <c r="BO311" s="1"/>
      <c r="BP311" s="1"/>
      <c r="BQ311" s="1"/>
    </row>
    <row r="312" spans="1:69" ht="15.75">
      <c r="A312" s="4" t="s">
        <v>666</v>
      </c>
      <c r="B312" s="5" t="s">
        <v>14</v>
      </c>
      <c r="C312" s="5" t="s">
        <v>325</v>
      </c>
      <c r="D312" s="6" t="s">
        <v>16</v>
      </c>
      <c r="E312" s="4" t="s">
        <v>667</v>
      </c>
      <c r="F312" s="4" t="s">
        <v>379</v>
      </c>
      <c r="G312" s="4" t="s">
        <v>538</v>
      </c>
      <c r="H312" s="6" t="s">
        <v>11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>
        <v>1</v>
      </c>
      <c r="T312" s="7"/>
      <c r="U312" s="7"/>
      <c r="V312" s="7">
        <v>2.5</v>
      </c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>
        <v>96.5</v>
      </c>
      <c r="BC312" s="7">
        <v>22.5</v>
      </c>
      <c r="BD312" s="7">
        <v>7</v>
      </c>
      <c r="BE312" s="7">
        <v>4</v>
      </c>
      <c r="BF312" s="7">
        <v>7.5</v>
      </c>
      <c r="BG312" s="7">
        <v>7.5</v>
      </c>
      <c r="BH312" s="7">
        <v>7.5</v>
      </c>
      <c r="BI312" s="7">
        <v>6.5</v>
      </c>
      <c r="BJ312" s="7">
        <v>10</v>
      </c>
      <c r="BK312" s="7">
        <v>8.5</v>
      </c>
      <c r="BL312" s="7">
        <v>81</v>
      </c>
      <c r="BM312" s="7">
        <v>88.75</v>
      </c>
      <c r="BN312" s="22" t="s">
        <v>111</v>
      </c>
      <c r="BO312" s="1"/>
      <c r="BP312" s="1"/>
      <c r="BQ312" s="1"/>
    </row>
    <row r="313" spans="1:69" ht="21">
      <c r="A313" s="9" t="s">
        <v>668</v>
      </c>
      <c r="B313" s="5" t="s">
        <v>14</v>
      </c>
      <c r="C313" s="5" t="s">
        <v>325</v>
      </c>
      <c r="D313" s="5" t="s">
        <v>16</v>
      </c>
      <c r="E313" s="10" t="s">
        <v>669</v>
      </c>
      <c r="F313" s="9" t="s">
        <v>233</v>
      </c>
      <c r="G313" s="9" t="s">
        <v>670</v>
      </c>
      <c r="H313" s="11" t="s">
        <v>246</v>
      </c>
      <c r="I313" s="12"/>
      <c r="J313" s="7"/>
      <c r="K313" s="7"/>
      <c r="L313" s="7"/>
      <c r="M313" s="7"/>
      <c r="N313" s="7"/>
      <c r="O313" s="7"/>
      <c r="P313" s="7"/>
      <c r="Q313" s="7"/>
      <c r="R313" s="7"/>
      <c r="S313" s="7">
        <v>2.5</v>
      </c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>
        <v>97.5</v>
      </c>
      <c r="BC313" s="7">
        <v>20</v>
      </c>
      <c r="BD313" s="7">
        <v>7.5</v>
      </c>
      <c r="BE313" s="7">
        <v>4.5</v>
      </c>
      <c r="BF313" s="7">
        <v>6.5</v>
      </c>
      <c r="BG313" s="7">
        <v>6</v>
      </c>
      <c r="BH313" s="7">
        <v>6.5</v>
      </c>
      <c r="BI313" s="7">
        <v>7.5</v>
      </c>
      <c r="BJ313" s="7">
        <v>10</v>
      </c>
      <c r="BK313" s="7">
        <v>9</v>
      </c>
      <c r="BL313" s="7">
        <v>77.5</v>
      </c>
      <c r="BM313" s="7">
        <v>87.5</v>
      </c>
      <c r="BN313" s="22" t="s">
        <v>116</v>
      </c>
      <c r="BO313" s="1"/>
      <c r="BP313" s="1"/>
      <c r="BQ313" s="1"/>
    </row>
    <row r="314" spans="1:69" ht="22.5">
      <c r="A314" s="23" t="s">
        <v>671</v>
      </c>
      <c r="B314" s="24" t="s">
        <v>14</v>
      </c>
      <c r="C314" s="5" t="s">
        <v>325</v>
      </c>
      <c r="D314" s="24" t="s">
        <v>16</v>
      </c>
      <c r="E314" s="25">
        <v>42906</v>
      </c>
      <c r="F314" s="23" t="s">
        <v>332</v>
      </c>
      <c r="G314" s="23" t="s">
        <v>672</v>
      </c>
      <c r="H314" s="26" t="s">
        <v>122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>
        <v>100</v>
      </c>
      <c r="BC314" s="7">
        <v>21</v>
      </c>
      <c r="BD314" s="7">
        <v>6.5</v>
      </c>
      <c r="BE314" s="7">
        <v>4.5</v>
      </c>
      <c r="BF314" s="7">
        <v>7</v>
      </c>
      <c r="BG314" s="7">
        <v>7</v>
      </c>
      <c r="BH314" s="7">
        <v>7</v>
      </c>
      <c r="BI314" s="7">
        <v>6.5</v>
      </c>
      <c r="BJ314" s="7">
        <v>6</v>
      </c>
      <c r="BK314" s="7">
        <v>9</v>
      </c>
      <c r="BL314" s="7">
        <v>74.5</v>
      </c>
      <c r="BM314" s="7">
        <v>87.25</v>
      </c>
      <c r="BN314" s="22"/>
      <c r="BO314" s="1"/>
      <c r="BP314" s="1"/>
      <c r="BQ314" s="1"/>
    </row>
    <row r="315" spans="1:69" ht="15.75">
      <c r="A315" s="45"/>
      <c r="B315" s="46"/>
      <c r="C315" s="19"/>
      <c r="D315" s="46"/>
      <c r="E315" s="47"/>
      <c r="F315" s="45"/>
      <c r="G315" s="45"/>
      <c r="H315" s="48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44"/>
      <c r="BO315" s="1"/>
      <c r="BP315" s="1"/>
      <c r="BQ315" s="1"/>
    </row>
    <row r="316" spans="1:69" ht="15.75">
      <c r="A316" s="2" t="s">
        <v>673</v>
      </c>
      <c r="I316" s="34"/>
      <c r="J316" s="34"/>
      <c r="K316" s="34"/>
      <c r="L316" s="34"/>
      <c r="M316" s="34"/>
      <c r="N316" s="34"/>
      <c r="O316" s="34"/>
      <c r="P316" s="34"/>
      <c r="Q316" s="34"/>
      <c r="BN316" s="1"/>
      <c r="BO316" s="1"/>
      <c r="BP316" s="1"/>
      <c r="BQ316" s="1"/>
    </row>
    <row r="317" spans="1:69" ht="21">
      <c r="A317" s="9" t="s">
        <v>674</v>
      </c>
      <c r="B317" s="5" t="s">
        <v>14</v>
      </c>
      <c r="C317" s="5" t="s">
        <v>325</v>
      </c>
      <c r="D317" s="5" t="s">
        <v>16</v>
      </c>
      <c r="E317" s="10" t="s">
        <v>675</v>
      </c>
      <c r="F317" s="9" t="s">
        <v>676</v>
      </c>
      <c r="G317" s="9" t="s">
        <v>677</v>
      </c>
      <c r="H317" s="11" t="s">
        <v>260</v>
      </c>
      <c r="I317" s="12"/>
      <c r="J317" s="7"/>
      <c r="K317" s="7"/>
      <c r="L317" s="7">
        <v>1</v>
      </c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>
        <v>1</v>
      </c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>
        <v>98</v>
      </c>
      <c r="BC317" s="7">
        <v>22.5</v>
      </c>
      <c r="BD317" s="7">
        <v>7.5</v>
      </c>
      <c r="BE317" s="7">
        <v>4.5</v>
      </c>
      <c r="BF317" s="7">
        <v>7.5</v>
      </c>
      <c r="BG317" s="7">
        <v>7.5</v>
      </c>
      <c r="BH317" s="7">
        <v>7.5</v>
      </c>
      <c r="BI317" s="7">
        <v>7.5</v>
      </c>
      <c r="BJ317" s="7">
        <v>10</v>
      </c>
      <c r="BK317" s="7">
        <v>9</v>
      </c>
      <c r="BL317" s="7">
        <v>83</v>
      </c>
      <c r="BM317" s="7">
        <v>90.75</v>
      </c>
      <c r="BN317" s="22" t="s">
        <v>140</v>
      </c>
      <c r="BO317" s="1"/>
      <c r="BP317" s="1"/>
      <c r="BQ317" s="1"/>
    </row>
    <row r="318" spans="1:69" ht="22.5">
      <c r="A318" s="9" t="s">
        <v>678</v>
      </c>
      <c r="B318" s="5" t="s">
        <v>14</v>
      </c>
      <c r="C318" s="5" t="s">
        <v>325</v>
      </c>
      <c r="D318" s="5" t="s">
        <v>16</v>
      </c>
      <c r="E318" s="31" t="s">
        <v>679</v>
      </c>
      <c r="F318" s="23" t="s">
        <v>680</v>
      </c>
      <c r="G318" s="23" t="s">
        <v>681</v>
      </c>
      <c r="H318" s="24" t="s">
        <v>122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>
        <v>100</v>
      </c>
      <c r="BC318" s="7">
        <v>20.5</v>
      </c>
      <c r="BD318" s="7">
        <v>7</v>
      </c>
      <c r="BE318" s="7">
        <v>3.5</v>
      </c>
      <c r="BF318" s="7">
        <v>7</v>
      </c>
      <c r="BG318" s="7">
        <v>7</v>
      </c>
      <c r="BH318" s="7">
        <v>7</v>
      </c>
      <c r="BI318" s="7">
        <v>7</v>
      </c>
      <c r="BJ318" s="7">
        <v>10</v>
      </c>
      <c r="BK318" s="7">
        <v>8.5</v>
      </c>
      <c r="BL318" s="7">
        <v>77.5</v>
      </c>
      <c r="BM318" s="7">
        <v>88.75</v>
      </c>
      <c r="BN318" s="22" t="s">
        <v>111</v>
      </c>
      <c r="BO318" s="1"/>
      <c r="BP318" s="1"/>
      <c r="BQ318" s="1"/>
    </row>
    <row r="319" spans="1:69" ht="22.5">
      <c r="A319" s="64" t="s">
        <v>682</v>
      </c>
      <c r="B319" s="65" t="s">
        <v>14</v>
      </c>
      <c r="C319" s="5" t="s">
        <v>325</v>
      </c>
      <c r="D319" s="65" t="s">
        <v>16</v>
      </c>
      <c r="E319" s="66">
        <v>42571</v>
      </c>
      <c r="F319" s="64" t="s">
        <v>182</v>
      </c>
      <c r="G319" s="64" t="s">
        <v>683</v>
      </c>
      <c r="H319" s="26" t="s">
        <v>122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>
        <v>1</v>
      </c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>
        <v>1</v>
      </c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>
        <v>98</v>
      </c>
      <c r="BC319" s="7">
        <v>21</v>
      </c>
      <c r="BD319" s="7">
        <v>6</v>
      </c>
      <c r="BE319" s="7">
        <v>3.5</v>
      </c>
      <c r="BF319" s="7">
        <v>6</v>
      </c>
      <c r="BG319" s="7">
        <v>6</v>
      </c>
      <c r="BH319" s="7">
        <v>6.5</v>
      </c>
      <c r="BI319" s="7">
        <v>6.5</v>
      </c>
      <c r="BJ319" s="7">
        <v>10</v>
      </c>
      <c r="BK319" s="7">
        <v>8</v>
      </c>
      <c r="BL319" s="7">
        <v>73.5</v>
      </c>
      <c r="BM319" s="7">
        <v>85.75</v>
      </c>
      <c r="BN319" s="22" t="s">
        <v>116</v>
      </c>
      <c r="BO319" s="1"/>
      <c r="BP319" s="1"/>
      <c r="BQ319" s="1"/>
    </row>
    <row r="320" spans="1:69" ht="15.75">
      <c r="A320" s="96"/>
      <c r="B320" s="97"/>
      <c r="C320" s="19"/>
      <c r="D320" s="97"/>
      <c r="E320" s="98"/>
      <c r="F320" s="96"/>
      <c r="G320" s="96"/>
      <c r="H320" s="48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44"/>
      <c r="BO320" s="1"/>
      <c r="BP320" s="1"/>
      <c r="BQ320" s="1"/>
    </row>
    <row r="321" spans="1:69" ht="15.75">
      <c r="A321" s="2" t="s">
        <v>684</v>
      </c>
      <c r="I321" s="34"/>
      <c r="J321" s="34"/>
      <c r="K321" s="34"/>
      <c r="L321" s="34"/>
      <c r="M321" s="34"/>
      <c r="N321" s="34"/>
      <c r="O321" s="34"/>
      <c r="P321" s="34"/>
      <c r="Q321" s="34"/>
      <c r="BN321" s="1"/>
      <c r="BO321" s="1"/>
      <c r="BP321" s="1"/>
      <c r="BQ321" s="1"/>
    </row>
    <row r="322" spans="1:69" ht="21">
      <c r="A322" s="9" t="s">
        <v>674</v>
      </c>
      <c r="B322" s="5" t="s">
        <v>14</v>
      </c>
      <c r="C322" s="5" t="s">
        <v>325</v>
      </c>
      <c r="D322" s="5" t="s">
        <v>16</v>
      </c>
      <c r="E322" s="10" t="s">
        <v>675</v>
      </c>
      <c r="F322" s="9" t="s">
        <v>676</v>
      </c>
      <c r="G322" s="9" t="s">
        <v>677</v>
      </c>
      <c r="H322" s="11" t="s">
        <v>260</v>
      </c>
      <c r="I322" s="12"/>
      <c r="J322" s="7"/>
      <c r="K322" s="7"/>
      <c r="L322" s="7">
        <v>1</v>
      </c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>
        <v>1</v>
      </c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>
        <v>98</v>
      </c>
      <c r="BC322" s="7">
        <v>22.5</v>
      </c>
      <c r="BD322" s="7">
        <v>7.5</v>
      </c>
      <c r="BE322" s="7">
        <v>4.5</v>
      </c>
      <c r="BF322" s="7">
        <v>7.5</v>
      </c>
      <c r="BG322" s="7">
        <v>7.5</v>
      </c>
      <c r="BH322" s="7">
        <v>7.5</v>
      </c>
      <c r="BI322" s="7">
        <v>7.5</v>
      </c>
      <c r="BJ322" s="7">
        <v>10</v>
      </c>
      <c r="BK322" s="7">
        <v>9</v>
      </c>
      <c r="BL322" s="7">
        <v>83</v>
      </c>
      <c r="BM322" s="7">
        <v>90.75</v>
      </c>
      <c r="BN322" s="2" t="s">
        <v>835</v>
      </c>
      <c r="BO322" s="1"/>
      <c r="BP322" s="1"/>
      <c r="BQ322" s="1"/>
    </row>
    <row r="323" spans="1:69" ht="15.75">
      <c r="A323" s="2" t="s">
        <v>685</v>
      </c>
      <c r="I323" s="34"/>
      <c r="J323" s="34"/>
      <c r="K323" s="34"/>
      <c r="L323" s="34"/>
      <c r="M323" s="34"/>
      <c r="N323" s="34"/>
      <c r="O323" s="34"/>
      <c r="P323" s="34"/>
      <c r="Q323" s="34"/>
      <c r="BN323" s="1"/>
      <c r="BO323" s="1"/>
      <c r="BP323" s="1"/>
      <c r="BQ323" s="1"/>
    </row>
    <row r="324" spans="1:69" ht="31.5">
      <c r="A324" s="28" t="s">
        <v>662</v>
      </c>
      <c r="B324" s="29" t="s">
        <v>14</v>
      </c>
      <c r="C324" s="5" t="s">
        <v>325</v>
      </c>
      <c r="D324" s="29" t="s">
        <v>16</v>
      </c>
      <c r="E324" s="30" t="s">
        <v>663</v>
      </c>
      <c r="F324" s="28" t="s">
        <v>664</v>
      </c>
      <c r="G324" s="28" t="s">
        <v>665</v>
      </c>
      <c r="H324" s="11" t="s">
        <v>145</v>
      </c>
      <c r="I324" s="12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>
        <v>100</v>
      </c>
      <c r="BC324" s="7">
        <v>22.5</v>
      </c>
      <c r="BD324" s="7">
        <v>7</v>
      </c>
      <c r="BE324" s="7">
        <v>4.5</v>
      </c>
      <c r="BF324" s="7">
        <v>7</v>
      </c>
      <c r="BG324" s="7">
        <v>7</v>
      </c>
      <c r="BH324" s="7">
        <v>7.5</v>
      </c>
      <c r="BI324" s="7">
        <v>7.5</v>
      </c>
      <c r="BJ324" s="7">
        <v>10</v>
      </c>
      <c r="BK324" s="7">
        <v>8</v>
      </c>
      <c r="BL324" s="7">
        <v>81</v>
      </c>
      <c r="BM324" s="7">
        <v>90.5</v>
      </c>
      <c r="BN324" s="2" t="s">
        <v>836</v>
      </c>
      <c r="BO324" s="1"/>
      <c r="BP324" s="1"/>
      <c r="BQ324" s="1"/>
    </row>
    <row r="325" spans="1:69" ht="15.75">
      <c r="A325" s="74"/>
      <c r="B325" s="75"/>
      <c r="C325" s="19"/>
      <c r="D325" s="75"/>
      <c r="E325" s="76"/>
      <c r="F325" s="74"/>
      <c r="G325" s="74"/>
      <c r="H325" s="54"/>
      <c r="I325" s="55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44"/>
      <c r="BO325" s="1"/>
      <c r="BP325" s="1"/>
      <c r="BQ325" s="1"/>
    </row>
    <row r="326" spans="1:69" ht="15.75">
      <c r="A326" s="2" t="s">
        <v>769</v>
      </c>
      <c r="B326" s="75"/>
      <c r="C326" s="19"/>
      <c r="D326" s="75"/>
      <c r="E326" s="76"/>
      <c r="F326" s="74"/>
      <c r="G326" s="74"/>
      <c r="H326" s="54"/>
      <c r="I326" s="55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44"/>
      <c r="BO326" s="1"/>
      <c r="BP326" s="1"/>
      <c r="BQ326" s="1"/>
    </row>
    <row r="327" spans="1:69" ht="31.5">
      <c r="A327" s="28" t="s">
        <v>770</v>
      </c>
      <c r="B327" s="29" t="s">
        <v>14</v>
      </c>
      <c r="C327" s="5" t="s">
        <v>402</v>
      </c>
      <c r="D327" s="29" t="s">
        <v>16</v>
      </c>
      <c r="E327" s="30" t="s">
        <v>771</v>
      </c>
      <c r="F327" s="28" t="s">
        <v>772</v>
      </c>
      <c r="G327" s="28" t="s">
        <v>773</v>
      </c>
      <c r="H327" s="11" t="s">
        <v>145</v>
      </c>
      <c r="I327" s="12"/>
      <c r="J327" s="7"/>
      <c r="K327" s="7"/>
      <c r="L327" s="7"/>
      <c r="M327" s="7"/>
      <c r="N327" s="7"/>
      <c r="O327" s="7"/>
      <c r="P327" s="7"/>
      <c r="Q327" s="7"/>
      <c r="R327" s="7"/>
      <c r="S327" s="7">
        <v>1</v>
      </c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>
        <v>99</v>
      </c>
      <c r="BC327" s="7">
        <v>22.5</v>
      </c>
      <c r="BD327" s="7">
        <v>7</v>
      </c>
      <c r="BE327" s="7">
        <v>4</v>
      </c>
      <c r="BF327" s="7">
        <v>8.5</v>
      </c>
      <c r="BG327" s="7">
        <v>8.5</v>
      </c>
      <c r="BH327" s="7">
        <v>8.5</v>
      </c>
      <c r="BI327" s="7">
        <v>8.5</v>
      </c>
      <c r="BJ327" s="7">
        <v>10</v>
      </c>
      <c r="BK327" s="7">
        <v>8</v>
      </c>
      <c r="BL327" s="7">
        <v>85.5</v>
      </c>
      <c r="BM327" s="7">
        <v>92.25</v>
      </c>
      <c r="BN327" s="22" t="s">
        <v>140</v>
      </c>
      <c r="BO327" s="1"/>
      <c r="BP327" s="1"/>
      <c r="BQ327" s="1"/>
    </row>
    <row r="328" spans="1:69" ht="15.75">
      <c r="A328" s="9" t="s">
        <v>774</v>
      </c>
      <c r="B328" s="5" t="s">
        <v>14</v>
      </c>
      <c r="C328" s="5" t="s">
        <v>402</v>
      </c>
      <c r="D328" s="5" t="s">
        <v>16</v>
      </c>
      <c r="E328" s="10" t="s">
        <v>571</v>
      </c>
      <c r="F328" s="9" t="s">
        <v>404</v>
      </c>
      <c r="G328" s="9" t="s">
        <v>357</v>
      </c>
      <c r="H328" s="11" t="s">
        <v>282</v>
      </c>
      <c r="I328" s="12"/>
      <c r="J328" s="7"/>
      <c r="K328" s="7"/>
      <c r="L328" s="7"/>
      <c r="M328" s="7"/>
      <c r="N328" s="7"/>
      <c r="O328" s="7"/>
      <c r="P328" s="7"/>
      <c r="Q328" s="7"/>
      <c r="R328" s="7"/>
      <c r="S328" s="7">
        <v>1</v>
      </c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>
        <v>99</v>
      </c>
      <c r="BC328" s="7">
        <v>23</v>
      </c>
      <c r="BD328" s="7">
        <v>7.5</v>
      </c>
      <c r="BE328" s="7">
        <v>4</v>
      </c>
      <c r="BF328" s="7">
        <v>7.5</v>
      </c>
      <c r="BG328" s="7">
        <v>7.5</v>
      </c>
      <c r="BH328" s="7">
        <v>7.5</v>
      </c>
      <c r="BI328" s="7">
        <v>8</v>
      </c>
      <c r="BJ328" s="7">
        <v>10</v>
      </c>
      <c r="BK328" s="7">
        <v>9</v>
      </c>
      <c r="BL328" s="7">
        <v>84</v>
      </c>
      <c r="BM328" s="7">
        <v>91.5</v>
      </c>
      <c r="BN328" s="22" t="s">
        <v>111</v>
      </c>
      <c r="BO328" s="1"/>
      <c r="BP328" s="1"/>
      <c r="BQ328" s="1"/>
    </row>
    <row r="329" spans="1:69" ht="15.75">
      <c r="A329" s="50" t="s">
        <v>775</v>
      </c>
      <c r="B329" s="5" t="s">
        <v>14</v>
      </c>
      <c r="C329" s="5" t="s">
        <v>402</v>
      </c>
      <c r="D329" s="51" t="s">
        <v>16</v>
      </c>
      <c r="E329" s="52" t="s">
        <v>171</v>
      </c>
      <c r="F329" s="50" t="s">
        <v>470</v>
      </c>
      <c r="G329" s="50" t="s">
        <v>144</v>
      </c>
      <c r="H329" s="11" t="s">
        <v>145</v>
      </c>
      <c r="I329" s="12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>
        <v>100</v>
      </c>
      <c r="BC329" s="7">
        <v>22.5</v>
      </c>
      <c r="BD329" s="7">
        <v>6.5</v>
      </c>
      <c r="BE329" s="7">
        <v>4</v>
      </c>
      <c r="BF329" s="7">
        <v>7.5</v>
      </c>
      <c r="BG329" s="7">
        <v>7</v>
      </c>
      <c r="BH329" s="7">
        <v>8</v>
      </c>
      <c r="BI329" s="7">
        <v>8</v>
      </c>
      <c r="BJ329" s="7">
        <v>8</v>
      </c>
      <c r="BK329" s="7">
        <v>9</v>
      </c>
      <c r="BL329" s="7">
        <v>80.5</v>
      </c>
      <c r="BM329" s="7">
        <v>90.25</v>
      </c>
      <c r="BN329" s="22" t="s">
        <v>116</v>
      </c>
      <c r="BO329" s="1"/>
      <c r="BP329" s="1"/>
      <c r="BQ329" s="1"/>
    </row>
    <row r="330" spans="1:69" ht="21">
      <c r="A330" s="28" t="s">
        <v>776</v>
      </c>
      <c r="B330" s="5" t="s">
        <v>14</v>
      </c>
      <c r="C330" s="5" t="s">
        <v>402</v>
      </c>
      <c r="D330" s="29" t="s">
        <v>16</v>
      </c>
      <c r="E330" s="30" t="s">
        <v>351</v>
      </c>
      <c r="F330" s="28" t="s">
        <v>777</v>
      </c>
      <c r="G330" s="28" t="s">
        <v>778</v>
      </c>
      <c r="H330" s="11" t="s">
        <v>145</v>
      </c>
      <c r="I330" s="12"/>
      <c r="J330" s="7"/>
      <c r="K330" s="7"/>
      <c r="L330" s="7"/>
      <c r="M330" s="7"/>
      <c r="N330" s="7"/>
      <c r="O330" s="7"/>
      <c r="P330" s="7"/>
      <c r="Q330" s="7"/>
      <c r="R330" s="7"/>
      <c r="S330" s="7">
        <v>1</v>
      </c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>
        <v>99</v>
      </c>
      <c r="BC330" s="7">
        <v>21</v>
      </c>
      <c r="BD330" s="7">
        <v>7</v>
      </c>
      <c r="BE330" s="7">
        <v>4</v>
      </c>
      <c r="BF330" s="7">
        <v>7.5</v>
      </c>
      <c r="BG330" s="7">
        <v>7.5</v>
      </c>
      <c r="BH330" s="7">
        <v>7.5</v>
      </c>
      <c r="BI330" s="7">
        <v>8</v>
      </c>
      <c r="BJ330" s="7">
        <v>9</v>
      </c>
      <c r="BK330" s="7">
        <v>9</v>
      </c>
      <c r="BL330" s="7">
        <v>80.5</v>
      </c>
      <c r="BM330" s="7">
        <v>89.75</v>
      </c>
      <c r="BN330" s="22"/>
      <c r="BO330" s="1"/>
      <c r="BP330" s="1"/>
      <c r="BQ330" s="1"/>
    </row>
    <row r="331" spans="1:69" ht="21">
      <c r="A331" s="9" t="s">
        <v>779</v>
      </c>
      <c r="B331" s="5" t="s">
        <v>14</v>
      </c>
      <c r="C331" s="5" t="s">
        <v>402</v>
      </c>
      <c r="D331" s="5" t="s">
        <v>16</v>
      </c>
      <c r="E331" s="10" t="s">
        <v>780</v>
      </c>
      <c r="F331" s="9" t="s">
        <v>286</v>
      </c>
      <c r="G331" s="9" t="s">
        <v>432</v>
      </c>
      <c r="H331" s="11" t="s">
        <v>105</v>
      </c>
      <c r="I331" s="12"/>
      <c r="J331" s="7"/>
      <c r="K331" s="7"/>
      <c r="L331" s="7"/>
      <c r="M331" s="7"/>
      <c r="N331" s="7"/>
      <c r="O331" s="7"/>
      <c r="P331" s="7"/>
      <c r="Q331" s="7"/>
      <c r="R331" s="7"/>
      <c r="S331" s="7">
        <v>1</v>
      </c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>
        <v>99</v>
      </c>
      <c r="BC331" s="7">
        <v>23.5</v>
      </c>
      <c r="BD331" s="7">
        <v>7</v>
      </c>
      <c r="BE331" s="7">
        <v>4</v>
      </c>
      <c r="BF331" s="7">
        <v>7</v>
      </c>
      <c r="BG331" s="7">
        <v>7</v>
      </c>
      <c r="BH331" s="7">
        <v>7</v>
      </c>
      <c r="BI331" s="7">
        <v>8</v>
      </c>
      <c r="BJ331" s="7">
        <v>8</v>
      </c>
      <c r="BK331" s="7">
        <v>9</v>
      </c>
      <c r="BL331" s="7">
        <v>80.5</v>
      </c>
      <c r="BM331" s="7">
        <v>89.75</v>
      </c>
      <c r="BN331" s="22"/>
      <c r="BO331" s="1"/>
      <c r="BP331" s="1"/>
      <c r="BQ331" s="1"/>
    </row>
    <row r="332" spans="1:69" ht="31.5">
      <c r="A332" s="9" t="s">
        <v>781</v>
      </c>
      <c r="B332" s="5" t="s">
        <v>14</v>
      </c>
      <c r="C332" s="5" t="s">
        <v>402</v>
      </c>
      <c r="D332" s="5" t="s">
        <v>16</v>
      </c>
      <c r="E332" s="10" t="s">
        <v>560</v>
      </c>
      <c r="F332" s="9" t="s">
        <v>188</v>
      </c>
      <c r="G332" s="9" t="s">
        <v>782</v>
      </c>
      <c r="H332" s="11" t="s">
        <v>340</v>
      </c>
      <c r="I332" s="12"/>
      <c r="J332" s="7"/>
      <c r="K332" s="7"/>
      <c r="L332" s="7"/>
      <c r="M332" s="7"/>
      <c r="N332" s="7"/>
      <c r="O332" s="7"/>
      <c r="P332" s="7"/>
      <c r="Q332" s="7"/>
      <c r="R332" s="7"/>
      <c r="S332" s="7">
        <v>1</v>
      </c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>
        <v>99</v>
      </c>
      <c r="BC332" s="7">
        <v>20.5</v>
      </c>
      <c r="BD332" s="7">
        <v>7</v>
      </c>
      <c r="BE332" s="7">
        <v>4.5</v>
      </c>
      <c r="BF332" s="7">
        <v>7.5</v>
      </c>
      <c r="BG332" s="7">
        <v>6</v>
      </c>
      <c r="BH332" s="7">
        <v>7.5</v>
      </c>
      <c r="BI332" s="7">
        <v>9</v>
      </c>
      <c r="BJ332" s="7">
        <v>9</v>
      </c>
      <c r="BK332" s="7">
        <v>9</v>
      </c>
      <c r="BL332" s="7">
        <v>80</v>
      </c>
      <c r="BM332" s="7">
        <v>89.5</v>
      </c>
      <c r="BN332" s="22"/>
      <c r="BO332" s="1"/>
      <c r="BP332" s="1"/>
      <c r="BQ332" s="1"/>
    </row>
    <row r="333" spans="1:69" ht="21">
      <c r="A333" s="9" t="s">
        <v>783</v>
      </c>
      <c r="B333" s="5" t="s">
        <v>14</v>
      </c>
      <c r="C333" s="5" t="s">
        <v>402</v>
      </c>
      <c r="D333" s="5" t="s">
        <v>16</v>
      </c>
      <c r="E333" s="10" t="s">
        <v>784</v>
      </c>
      <c r="F333" s="9" t="s">
        <v>332</v>
      </c>
      <c r="G333" s="9" t="s">
        <v>670</v>
      </c>
      <c r="H333" s="11" t="s">
        <v>246</v>
      </c>
      <c r="I333" s="12"/>
      <c r="J333" s="7"/>
      <c r="K333" s="7"/>
      <c r="L333" s="7"/>
      <c r="M333" s="7"/>
      <c r="N333" s="7"/>
      <c r="O333" s="7"/>
      <c r="P333" s="7"/>
      <c r="Q333" s="7"/>
      <c r="R333" s="7"/>
      <c r="S333" s="7">
        <v>1</v>
      </c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>
        <v>99</v>
      </c>
      <c r="BC333" s="7">
        <v>20.5</v>
      </c>
      <c r="BD333" s="7">
        <v>7</v>
      </c>
      <c r="BE333" s="7">
        <v>3.5</v>
      </c>
      <c r="BF333" s="7">
        <v>6.5</v>
      </c>
      <c r="BG333" s="7">
        <v>6.5</v>
      </c>
      <c r="BH333" s="7">
        <v>7.5</v>
      </c>
      <c r="BI333" s="7">
        <v>8</v>
      </c>
      <c r="BJ333" s="7">
        <v>9</v>
      </c>
      <c r="BK333" s="7">
        <v>9.5</v>
      </c>
      <c r="BL333" s="7">
        <v>78</v>
      </c>
      <c r="BM333" s="7">
        <v>88.5</v>
      </c>
      <c r="BN333" s="22"/>
      <c r="BO333" s="1"/>
      <c r="BP333" s="1"/>
      <c r="BQ333" s="1"/>
    </row>
    <row r="334" spans="1:69" ht="15.75">
      <c r="A334" s="9" t="s">
        <v>785</v>
      </c>
      <c r="B334" s="5" t="s">
        <v>14</v>
      </c>
      <c r="C334" s="5" t="s">
        <v>402</v>
      </c>
      <c r="D334" s="5" t="s">
        <v>16</v>
      </c>
      <c r="E334" s="10" t="s">
        <v>786</v>
      </c>
      <c r="F334" s="9" t="s">
        <v>212</v>
      </c>
      <c r="G334" s="9" t="s">
        <v>787</v>
      </c>
      <c r="H334" s="11" t="s">
        <v>105</v>
      </c>
      <c r="I334" s="12"/>
      <c r="J334" s="7"/>
      <c r="K334" s="7"/>
      <c r="L334" s="7"/>
      <c r="M334" s="7"/>
      <c r="N334" s="7"/>
      <c r="O334" s="7"/>
      <c r="P334" s="7"/>
      <c r="Q334" s="7"/>
      <c r="R334" s="7"/>
      <c r="S334" s="7">
        <v>1</v>
      </c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>
        <v>99</v>
      </c>
      <c r="BC334" s="7">
        <v>21.5</v>
      </c>
      <c r="BD334" s="7">
        <v>6.5</v>
      </c>
      <c r="BE334" s="7">
        <v>3.5</v>
      </c>
      <c r="BF334" s="7">
        <v>6.5</v>
      </c>
      <c r="BG334" s="7">
        <v>6.5</v>
      </c>
      <c r="BH334" s="7">
        <v>7.5</v>
      </c>
      <c r="BI334" s="7">
        <v>7.5</v>
      </c>
      <c r="BJ334" s="7">
        <v>9</v>
      </c>
      <c r="BK334" s="7">
        <v>8</v>
      </c>
      <c r="BL334" s="7">
        <v>76.5</v>
      </c>
      <c r="BM334" s="7">
        <v>87.75</v>
      </c>
      <c r="BN334" s="22"/>
      <c r="BO334" s="1"/>
      <c r="BP334" s="1"/>
      <c r="BQ334" s="1"/>
    </row>
    <row r="335" spans="1:69" ht="21">
      <c r="A335" s="9" t="s">
        <v>788</v>
      </c>
      <c r="B335" s="5" t="s">
        <v>14</v>
      </c>
      <c r="C335" s="5" t="s">
        <v>402</v>
      </c>
      <c r="D335" s="5" t="s">
        <v>16</v>
      </c>
      <c r="E335" s="10" t="s">
        <v>343</v>
      </c>
      <c r="F335" s="9" t="s">
        <v>789</v>
      </c>
      <c r="G335" s="9" t="s">
        <v>790</v>
      </c>
      <c r="H335" s="11" t="s">
        <v>646</v>
      </c>
      <c r="I335" s="12"/>
      <c r="J335" s="7"/>
      <c r="K335" s="7"/>
      <c r="L335" s="7"/>
      <c r="M335" s="7"/>
      <c r="N335" s="7"/>
      <c r="O335" s="7"/>
      <c r="P335" s="7"/>
      <c r="Q335" s="7"/>
      <c r="R335" s="7"/>
      <c r="S335" s="7">
        <v>2.5</v>
      </c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>
        <v>2.5</v>
      </c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>
        <v>95</v>
      </c>
      <c r="BC335" s="7">
        <v>21.5</v>
      </c>
      <c r="BD335" s="7">
        <v>7</v>
      </c>
      <c r="BE335" s="7">
        <v>4.5</v>
      </c>
      <c r="BF335" s="7">
        <v>7</v>
      </c>
      <c r="BG335" s="7">
        <v>6.5</v>
      </c>
      <c r="BH335" s="7">
        <v>6.5</v>
      </c>
      <c r="BI335" s="7">
        <v>7.5</v>
      </c>
      <c r="BJ335" s="7">
        <v>10</v>
      </c>
      <c r="BK335" s="7">
        <v>9</v>
      </c>
      <c r="BL335" s="7">
        <v>79.5</v>
      </c>
      <c r="BM335" s="7">
        <v>87.25</v>
      </c>
      <c r="BN335" s="22"/>
      <c r="BO335" s="1"/>
      <c r="BP335" s="1"/>
      <c r="BQ335" s="1"/>
    </row>
    <row r="336" spans="1:69" ht="33.75">
      <c r="A336" s="77" t="s">
        <v>791</v>
      </c>
      <c r="B336" s="5" t="s">
        <v>14</v>
      </c>
      <c r="C336" s="5" t="s">
        <v>402</v>
      </c>
      <c r="D336" s="78" t="s">
        <v>16</v>
      </c>
      <c r="E336" s="79">
        <v>44046</v>
      </c>
      <c r="F336" s="77" t="s">
        <v>792</v>
      </c>
      <c r="G336" s="77" t="s">
        <v>793</v>
      </c>
      <c r="H336" s="32" t="s">
        <v>442</v>
      </c>
      <c r="I336" s="33"/>
      <c r="J336" s="7"/>
      <c r="K336" s="7"/>
      <c r="L336" s="7"/>
      <c r="M336" s="7"/>
      <c r="N336" s="7"/>
      <c r="O336" s="7"/>
      <c r="P336" s="7"/>
      <c r="Q336" s="7"/>
      <c r="R336" s="7"/>
      <c r="S336" s="7">
        <v>1</v>
      </c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>
        <v>99</v>
      </c>
      <c r="BC336" s="7">
        <v>19.5</v>
      </c>
      <c r="BD336" s="7">
        <v>6.5</v>
      </c>
      <c r="BE336" s="7">
        <v>3</v>
      </c>
      <c r="BF336" s="7">
        <v>5.5</v>
      </c>
      <c r="BG336" s="7">
        <v>5</v>
      </c>
      <c r="BH336" s="7">
        <v>6.5</v>
      </c>
      <c r="BI336" s="7">
        <v>9</v>
      </c>
      <c r="BJ336" s="7">
        <v>10</v>
      </c>
      <c r="BK336" s="7">
        <v>9.5</v>
      </c>
      <c r="BL336" s="7">
        <v>74.5</v>
      </c>
      <c r="BM336" s="7">
        <v>86.75</v>
      </c>
      <c r="BN336" s="22"/>
      <c r="BO336" s="1"/>
      <c r="BP336" s="1"/>
      <c r="BQ336" s="1"/>
    </row>
    <row r="337" spans="1:69" ht="21">
      <c r="A337" s="9" t="s">
        <v>794</v>
      </c>
      <c r="B337" s="5" t="s">
        <v>14</v>
      </c>
      <c r="C337" s="5" t="s">
        <v>402</v>
      </c>
      <c r="D337" s="5" t="s">
        <v>16</v>
      </c>
      <c r="E337" s="10" t="s">
        <v>431</v>
      </c>
      <c r="F337" s="9" t="s">
        <v>795</v>
      </c>
      <c r="G337" s="9" t="s">
        <v>796</v>
      </c>
      <c r="H337" s="11" t="s">
        <v>496</v>
      </c>
      <c r="I337" s="12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>
        <v>100</v>
      </c>
      <c r="BC337" s="7">
        <v>20</v>
      </c>
      <c r="BD337" s="7">
        <v>6.5</v>
      </c>
      <c r="BE337" s="7">
        <v>4</v>
      </c>
      <c r="BF337" s="7">
        <v>6</v>
      </c>
      <c r="BG337" s="7">
        <v>5</v>
      </c>
      <c r="BH337" s="7">
        <v>6.5</v>
      </c>
      <c r="BI337" s="7">
        <v>7.5</v>
      </c>
      <c r="BJ337" s="7">
        <v>10</v>
      </c>
      <c r="BK337" s="7">
        <v>8</v>
      </c>
      <c r="BL337" s="7">
        <v>73.5</v>
      </c>
      <c r="BM337" s="7">
        <v>86.75</v>
      </c>
      <c r="BN337" s="22"/>
      <c r="BO337" s="1"/>
      <c r="BP337" s="1"/>
      <c r="BQ337" s="1"/>
    </row>
    <row r="338" spans="1:69" ht="15.75">
      <c r="A338" s="43"/>
      <c r="B338" s="19"/>
      <c r="C338" s="19"/>
      <c r="D338" s="19"/>
      <c r="E338" s="53"/>
      <c r="F338" s="43"/>
      <c r="G338" s="43"/>
      <c r="H338" s="54"/>
      <c r="I338" s="55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44"/>
      <c r="BO338" s="1"/>
      <c r="BP338" s="1"/>
      <c r="BQ338" s="1"/>
    </row>
    <row r="339" spans="1:69" ht="15.75">
      <c r="A339" s="2" t="s">
        <v>797</v>
      </c>
      <c r="B339" s="75"/>
      <c r="C339" s="76"/>
      <c r="D339" s="74"/>
      <c r="E339" s="74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44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</row>
    <row r="340" spans="1:69" ht="31.5">
      <c r="A340" s="28" t="s">
        <v>798</v>
      </c>
      <c r="B340" s="29" t="s">
        <v>14</v>
      </c>
      <c r="C340" s="5" t="s">
        <v>402</v>
      </c>
      <c r="D340" s="29" t="s">
        <v>16</v>
      </c>
      <c r="E340" s="30" t="s">
        <v>799</v>
      </c>
      <c r="F340" s="28" t="s">
        <v>772</v>
      </c>
      <c r="G340" s="28" t="s">
        <v>800</v>
      </c>
      <c r="H340" s="11" t="s">
        <v>145</v>
      </c>
      <c r="I340" s="12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>
        <v>1</v>
      </c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>
        <v>99</v>
      </c>
      <c r="BC340" s="7">
        <v>22.5</v>
      </c>
      <c r="BD340" s="7">
        <v>6</v>
      </c>
      <c r="BE340" s="7">
        <v>3.5</v>
      </c>
      <c r="BF340" s="7">
        <v>7</v>
      </c>
      <c r="BG340" s="7">
        <v>7</v>
      </c>
      <c r="BH340" s="7">
        <v>6.5</v>
      </c>
      <c r="BI340" s="7">
        <v>7</v>
      </c>
      <c r="BJ340" s="7">
        <v>10</v>
      </c>
      <c r="BK340" s="7">
        <v>8</v>
      </c>
      <c r="BL340" s="7">
        <v>77.5</v>
      </c>
      <c r="BM340" s="7">
        <v>88.25</v>
      </c>
      <c r="BN340" s="22" t="s">
        <v>140</v>
      </c>
      <c r="BO340" s="1"/>
      <c r="BP340" s="1"/>
      <c r="BQ340" s="1"/>
    </row>
    <row r="341" spans="1:69" ht="31.5">
      <c r="A341" s="9" t="s">
        <v>801</v>
      </c>
      <c r="B341" s="5" t="s">
        <v>14</v>
      </c>
      <c r="C341" s="5" t="s">
        <v>402</v>
      </c>
      <c r="D341" s="5" t="s">
        <v>16</v>
      </c>
      <c r="E341" s="10" t="s">
        <v>802</v>
      </c>
      <c r="F341" s="9" t="s">
        <v>803</v>
      </c>
      <c r="G341" s="9" t="s">
        <v>804</v>
      </c>
      <c r="H341" s="11" t="s">
        <v>130</v>
      </c>
      <c r="I341" s="12"/>
      <c r="J341" s="7"/>
      <c r="K341" s="7">
        <v>1</v>
      </c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>
        <v>99</v>
      </c>
      <c r="BC341" s="7">
        <v>21</v>
      </c>
      <c r="BD341" s="7">
        <v>7</v>
      </c>
      <c r="BE341" s="7">
        <v>4</v>
      </c>
      <c r="BF341" s="7">
        <v>5.5</v>
      </c>
      <c r="BG341" s="7">
        <v>6</v>
      </c>
      <c r="BH341" s="7">
        <v>7</v>
      </c>
      <c r="BI341" s="7">
        <v>8</v>
      </c>
      <c r="BJ341" s="7">
        <v>10</v>
      </c>
      <c r="BK341" s="7">
        <v>8.5</v>
      </c>
      <c r="BL341" s="7">
        <v>77</v>
      </c>
      <c r="BM341" s="7">
        <v>88</v>
      </c>
      <c r="BN341" s="22" t="s">
        <v>111</v>
      </c>
      <c r="BO341" s="1"/>
      <c r="BP341" s="1"/>
      <c r="BQ341" s="1"/>
    </row>
    <row r="342" spans="1:69" ht="22.5">
      <c r="A342" s="56" t="s">
        <v>805</v>
      </c>
      <c r="B342" s="57" t="s">
        <v>14</v>
      </c>
      <c r="C342" s="5" t="s">
        <v>402</v>
      </c>
      <c r="D342" s="57" t="s">
        <v>16</v>
      </c>
      <c r="E342" s="58">
        <v>43686</v>
      </c>
      <c r="F342" s="56" t="s">
        <v>335</v>
      </c>
      <c r="G342" s="56" t="s">
        <v>806</v>
      </c>
      <c r="H342" s="32" t="s">
        <v>442</v>
      </c>
      <c r="I342" s="33"/>
      <c r="J342" s="7"/>
      <c r="K342" s="7"/>
      <c r="L342" s="7"/>
      <c r="M342" s="7"/>
      <c r="N342" s="7"/>
      <c r="O342" s="7"/>
      <c r="P342" s="7"/>
      <c r="Q342" s="7"/>
      <c r="R342" s="7">
        <v>1</v>
      </c>
      <c r="S342" s="7">
        <v>1</v>
      </c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>
        <v>98</v>
      </c>
      <c r="BC342" s="7">
        <v>22</v>
      </c>
      <c r="BD342" s="7">
        <v>6</v>
      </c>
      <c r="BE342" s="7">
        <v>4</v>
      </c>
      <c r="BF342" s="7">
        <v>6</v>
      </c>
      <c r="BG342" s="7">
        <v>7</v>
      </c>
      <c r="BH342" s="7">
        <v>7</v>
      </c>
      <c r="BI342" s="7">
        <v>6</v>
      </c>
      <c r="BJ342" s="7">
        <v>10</v>
      </c>
      <c r="BK342" s="7">
        <v>8</v>
      </c>
      <c r="BL342" s="7">
        <v>76</v>
      </c>
      <c r="BM342" s="7">
        <v>87</v>
      </c>
      <c r="BN342" s="22" t="s">
        <v>116</v>
      </c>
      <c r="BO342" s="1"/>
      <c r="BP342" s="1"/>
      <c r="BQ342" s="1"/>
    </row>
    <row r="343" spans="1:69" ht="31.5">
      <c r="A343" s="9" t="s">
        <v>807</v>
      </c>
      <c r="B343" s="5" t="s">
        <v>14</v>
      </c>
      <c r="C343" s="5" t="s">
        <v>402</v>
      </c>
      <c r="D343" s="5" t="s">
        <v>16</v>
      </c>
      <c r="E343" s="10" t="s">
        <v>808</v>
      </c>
      <c r="F343" s="9" t="s">
        <v>109</v>
      </c>
      <c r="G343" s="9" t="s">
        <v>809</v>
      </c>
      <c r="H343" s="11" t="s">
        <v>260</v>
      </c>
      <c r="I343" s="12"/>
      <c r="J343" s="7"/>
      <c r="K343" s="7"/>
      <c r="L343" s="7"/>
      <c r="M343" s="7"/>
      <c r="N343" s="7"/>
      <c r="O343" s="7"/>
      <c r="P343" s="7"/>
      <c r="Q343" s="7"/>
      <c r="R343" s="7"/>
      <c r="S343" s="7">
        <v>1</v>
      </c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>
        <v>99</v>
      </c>
      <c r="BC343" s="7">
        <v>21</v>
      </c>
      <c r="BD343" s="7">
        <v>6.5</v>
      </c>
      <c r="BE343" s="7">
        <v>3.5</v>
      </c>
      <c r="BF343" s="7">
        <v>6</v>
      </c>
      <c r="BG343" s="7">
        <v>6</v>
      </c>
      <c r="BH343" s="7">
        <v>6.5</v>
      </c>
      <c r="BI343" s="7">
        <v>7</v>
      </c>
      <c r="BJ343" s="7">
        <v>10</v>
      </c>
      <c r="BK343" s="7">
        <v>7.5</v>
      </c>
      <c r="BL343" s="7">
        <v>74</v>
      </c>
      <c r="BM343" s="7">
        <v>86.5</v>
      </c>
      <c r="BN343" s="22"/>
      <c r="BO343" s="1"/>
      <c r="BP343" s="1"/>
      <c r="BQ343" s="1"/>
    </row>
    <row r="344" spans="1:69" ht="15.75">
      <c r="A344" s="43"/>
      <c r="B344" s="19"/>
      <c r="C344" s="19"/>
      <c r="D344" s="19"/>
      <c r="E344" s="53"/>
      <c r="F344" s="43"/>
      <c r="G344" s="43"/>
      <c r="H344" s="54"/>
      <c r="I344" s="55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44"/>
      <c r="BO344" s="1"/>
      <c r="BP344" s="1"/>
      <c r="BQ344" s="1"/>
    </row>
    <row r="345" spans="1:69" ht="15.75">
      <c r="A345" s="2" t="s">
        <v>810</v>
      </c>
      <c r="B345" s="75"/>
      <c r="C345" s="76"/>
      <c r="D345" s="74"/>
      <c r="E345" s="74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44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</row>
    <row r="346" spans="1:69" ht="21">
      <c r="A346" s="9" t="s">
        <v>811</v>
      </c>
      <c r="B346" s="5" t="s">
        <v>14</v>
      </c>
      <c r="C346" s="5" t="s">
        <v>402</v>
      </c>
      <c r="D346" s="5" t="s">
        <v>16</v>
      </c>
      <c r="E346" s="10" t="s">
        <v>812</v>
      </c>
      <c r="F346" s="9" t="s">
        <v>813</v>
      </c>
      <c r="G346" s="9" t="s">
        <v>432</v>
      </c>
      <c r="H346" s="11" t="s">
        <v>496</v>
      </c>
      <c r="I346" s="12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>
        <v>100</v>
      </c>
      <c r="BC346" s="7">
        <v>22.5</v>
      </c>
      <c r="BD346" s="7">
        <v>7</v>
      </c>
      <c r="BE346" s="7">
        <v>4</v>
      </c>
      <c r="BF346" s="7">
        <v>7</v>
      </c>
      <c r="BG346" s="7">
        <v>6.5</v>
      </c>
      <c r="BH346" s="7">
        <v>7</v>
      </c>
      <c r="BI346" s="7">
        <v>8</v>
      </c>
      <c r="BJ346" s="7">
        <v>10</v>
      </c>
      <c r="BK346" s="7">
        <v>9</v>
      </c>
      <c r="BL346" s="7">
        <v>81</v>
      </c>
      <c r="BM346" s="7">
        <v>90.5</v>
      </c>
      <c r="BN346" s="22" t="s">
        <v>140</v>
      </c>
      <c r="BO346" s="1"/>
      <c r="BP346" s="1"/>
      <c r="BQ346" s="1"/>
    </row>
    <row r="347" spans="1:69" ht="15.75">
      <c r="A347" s="9" t="s">
        <v>814</v>
      </c>
      <c r="B347" s="5" t="s">
        <v>14</v>
      </c>
      <c r="C347" s="5" t="s">
        <v>402</v>
      </c>
      <c r="D347" s="5" t="s">
        <v>16</v>
      </c>
      <c r="E347" s="10" t="s">
        <v>815</v>
      </c>
      <c r="F347" s="9" t="s">
        <v>404</v>
      </c>
      <c r="G347" s="9" t="s">
        <v>357</v>
      </c>
      <c r="H347" s="11" t="s">
        <v>282</v>
      </c>
      <c r="I347" s="12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>
        <v>1</v>
      </c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>
        <v>99</v>
      </c>
      <c r="BC347" s="7">
        <v>22</v>
      </c>
      <c r="BD347" s="7">
        <v>6.5</v>
      </c>
      <c r="BE347" s="7">
        <v>4</v>
      </c>
      <c r="BF347" s="7">
        <v>5.5</v>
      </c>
      <c r="BG347" s="7">
        <v>6</v>
      </c>
      <c r="BH347" s="7">
        <v>7</v>
      </c>
      <c r="BI347" s="7">
        <v>6.5</v>
      </c>
      <c r="BJ347" s="7">
        <v>10</v>
      </c>
      <c r="BK347" s="7">
        <v>8</v>
      </c>
      <c r="BL347" s="7">
        <v>75.5</v>
      </c>
      <c r="BM347" s="7">
        <v>87.25</v>
      </c>
      <c r="BN347" s="22" t="s">
        <v>111</v>
      </c>
      <c r="BO347" s="1"/>
      <c r="BP347" s="1"/>
      <c r="BQ347" s="1"/>
    </row>
    <row r="348" spans="1:69" ht="31.5">
      <c r="A348" s="9" t="s">
        <v>816</v>
      </c>
      <c r="B348" s="5" t="s">
        <v>14</v>
      </c>
      <c r="C348" s="5" t="s">
        <v>402</v>
      </c>
      <c r="D348" s="5" t="s">
        <v>16</v>
      </c>
      <c r="E348" s="10" t="s">
        <v>817</v>
      </c>
      <c r="F348" s="9" t="s">
        <v>109</v>
      </c>
      <c r="G348" s="9" t="s">
        <v>818</v>
      </c>
      <c r="H348" s="11" t="s">
        <v>260</v>
      </c>
      <c r="I348" s="12"/>
      <c r="J348" s="7"/>
      <c r="K348" s="7"/>
      <c r="L348" s="7"/>
      <c r="M348" s="7"/>
      <c r="N348" s="7"/>
      <c r="O348" s="7"/>
      <c r="P348" s="7"/>
      <c r="Q348" s="7"/>
      <c r="R348" s="7"/>
      <c r="S348" s="7">
        <v>1</v>
      </c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>
        <v>1</v>
      </c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>
        <v>98</v>
      </c>
      <c r="BC348" s="7">
        <v>21.5</v>
      </c>
      <c r="BD348" s="7">
        <v>6.5</v>
      </c>
      <c r="BE348" s="7">
        <v>4</v>
      </c>
      <c r="BF348" s="7">
        <v>6</v>
      </c>
      <c r="BG348" s="7">
        <v>6</v>
      </c>
      <c r="BH348" s="7">
        <v>6.5</v>
      </c>
      <c r="BI348" s="7">
        <v>7</v>
      </c>
      <c r="BJ348" s="7">
        <v>10</v>
      </c>
      <c r="BK348" s="7">
        <v>7.5</v>
      </c>
      <c r="BL348" s="7">
        <v>75</v>
      </c>
      <c r="BM348" s="7">
        <v>86.5</v>
      </c>
      <c r="BN348" s="22" t="s">
        <v>116</v>
      </c>
      <c r="BO348" s="1"/>
      <c r="BP348" s="1"/>
      <c r="BQ348" s="1"/>
    </row>
    <row r="349" spans="1:69" ht="15.75">
      <c r="A349" s="43"/>
      <c r="B349" s="19"/>
      <c r="C349" s="19"/>
      <c r="D349" s="19"/>
      <c r="E349" s="53"/>
      <c r="F349" s="43"/>
      <c r="G349" s="43"/>
      <c r="H349" s="54"/>
      <c r="I349" s="55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44"/>
      <c r="BO349" s="1"/>
      <c r="BP349" s="1"/>
      <c r="BQ349" s="1"/>
    </row>
    <row r="350" spans="1:69" ht="15.75">
      <c r="A350" s="2" t="s">
        <v>827</v>
      </c>
      <c r="B350" s="19"/>
      <c r="C350" s="19"/>
      <c r="D350" s="19"/>
      <c r="E350" s="53"/>
      <c r="F350" s="43"/>
      <c r="G350" s="43"/>
      <c r="H350" s="54"/>
      <c r="I350" s="55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44"/>
      <c r="BO350" s="1"/>
      <c r="BP350" s="1"/>
      <c r="BQ350" s="1"/>
    </row>
    <row r="351" spans="1:69" ht="15.75">
      <c r="A351" s="9" t="s">
        <v>819</v>
      </c>
      <c r="B351" s="5" t="s">
        <v>14</v>
      </c>
      <c r="C351" s="5" t="s">
        <v>402</v>
      </c>
      <c r="D351" s="5" t="s">
        <v>16</v>
      </c>
      <c r="E351" s="10" t="s">
        <v>820</v>
      </c>
      <c r="F351" s="9" t="s">
        <v>821</v>
      </c>
      <c r="G351" s="9" t="s">
        <v>416</v>
      </c>
      <c r="H351" s="6" t="s">
        <v>822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>
        <v>1</v>
      </c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>
        <v>99</v>
      </c>
      <c r="BC351" s="7">
        <v>23.5</v>
      </c>
      <c r="BD351" s="7">
        <v>8.5</v>
      </c>
      <c r="BE351" s="7">
        <v>4</v>
      </c>
      <c r="BF351" s="7">
        <v>7</v>
      </c>
      <c r="BG351" s="7">
        <v>7.5</v>
      </c>
      <c r="BH351" s="7">
        <v>7</v>
      </c>
      <c r="BI351" s="7">
        <v>7</v>
      </c>
      <c r="BJ351" s="7">
        <v>10</v>
      </c>
      <c r="BK351" s="7">
        <v>8.5</v>
      </c>
      <c r="BL351" s="7">
        <v>83</v>
      </c>
      <c r="BM351" s="7">
        <v>91</v>
      </c>
      <c r="BN351" s="22" t="s">
        <v>140</v>
      </c>
      <c r="BO351" s="1"/>
      <c r="BP351" s="1"/>
      <c r="BQ351" s="1"/>
    </row>
    <row r="352" spans="1:69" ht="15.75">
      <c r="A352" s="9" t="s">
        <v>823</v>
      </c>
      <c r="B352" s="5" t="s">
        <v>14</v>
      </c>
      <c r="C352" s="5" t="s">
        <v>402</v>
      </c>
      <c r="D352" s="5" t="s">
        <v>16</v>
      </c>
      <c r="E352" s="10" t="s">
        <v>824</v>
      </c>
      <c r="F352" s="9" t="s">
        <v>825</v>
      </c>
      <c r="G352" s="9" t="s">
        <v>826</v>
      </c>
      <c r="H352" s="11" t="s">
        <v>762</v>
      </c>
      <c r="I352" s="12"/>
      <c r="J352" s="7"/>
      <c r="K352" s="7"/>
      <c r="L352" s="7"/>
      <c r="M352" s="7"/>
      <c r="N352" s="7"/>
      <c r="O352" s="7"/>
      <c r="P352" s="7"/>
      <c r="Q352" s="7"/>
      <c r="R352" s="7"/>
      <c r="S352" s="7">
        <v>1</v>
      </c>
      <c r="T352" s="7"/>
      <c r="U352" s="7">
        <v>1</v>
      </c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>
        <v>2.5</v>
      </c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>
        <v>95.5</v>
      </c>
      <c r="BC352" s="7">
        <v>21</v>
      </c>
      <c r="BD352" s="7">
        <v>6</v>
      </c>
      <c r="BE352" s="7">
        <v>4</v>
      </c>
      <c r="BF352" s="7">
        <v>6</v>
      </c>
      <c r="BG352" s="7">
        <v>6.5</v>
      </c>
      <c r="BH352" s="7">
        <v>6.5</v>
      </c>
      <c r="BI352" s="7">
        <v>6.5</v>
      </c>
      <c r="BJ352" s="7">
        <v>10</v>
      </c>
      <c r="BK352" s="7">
        <v>8.5</v>
      </c>
      <c r="BL352" s="7">
        <v>75</v>
      </c>
      <c r="BM352" s="7">
        <v>85.25</v>
      </c>
      <c r="BN352" s="22" t="s">
        <v>111</v>
      </c>
      <c r="BO352" s="1"/>
      <c r="BP352" s="1"/>
      <c r="BQ352" s="1"/>
    </row>
    <row r="353" spans="1:69" ht="15.75">
      <c r="A353" s="43"/>
      <c r="B353" s="19"/>
      <c r="C353" s="19"/>
      <c r="D353" s="19"/>
      <c r="E353" s="53"/>
      <c r="F353" s="43"/>
      <c r="G353" s="43"/>
      <c r="H353" s="54"/>
      <c r="I353" s="55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44"/>
      <c r="BO353" s="1"/>
      <c r="BP353" s="1"/>
      <c r="BQ353" s="1"/>
    </row>
    <row r="354" spans="1:69" ht="15.75">
      <c r="A354" s="2" t="s">
        <v>828</v>
      </c>
      <c r="B354" s="19"/>
      <c r="C354" s="19"/>
      <c r="D354" s="19"/>
      <c r="E354" s="53"/>
      <c r="F354" s="43"/>
      <c r="G354" s="43"/>
      <c r="H354" s="54"/>
      <c r="I354" s="55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44"/>
      <c r="BO354" s="1"/>
      <c r="BP354" s="1"/>
      <c r="BQ354" s="1"/>
    </row>
    <row r="355" spans="1:69" ht="31.5">
      <c r="A355" s="28" t="s">
        <v>770</v>
      </c>
      <c r="B355" s="29" t="s">
        <v>14</v>
      </c>
      <c r="C355" s="5" t="s">
        <v>402</v>
      </c>
      <c r="D355" s="29" t="s">
        <v>16</v>
      </c>
      <c r="E355" s="30" t="s">
        <v>771</v>
      </c>
      <c r="F355" s="28" t="s">
        <v>772</v>
      </c>
      <c r="G355" s="28" t="s">
        <v>773</v>
      </c>
      <c r="H355" s="11" t="s">
        <v>145</v>
      </c>
      <c r="I355" s="12"/>
      <c r="J355" s="7"/>
      <c r="K355" s="7"/>
      <c r="L355" s="7"/>
      <c r="M355" s="7"/>
      <c r="N355" s="7"/>
      <c r="O355" s="7"/>
      <c r="P355" s="7"/>
      <c r="Q355" s="7"/>
      <c r="R355" s="7"/>
      <c r="S355" s="7">
        <v>1</v>
      </c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>
        <v>99</v>
      </c>
      <c r="BC355" s="7">
        <v>22.5</v>
      </c>
      <c r="BD355" s="7">
        <v>7</v>
      </c>
      <c r="BE355" s="7">
        <v>4</v>
      </c>
      <c r="BF355" s="7">
        <v>8.5</v>
      </c>
      <c r="BG355" s="7">
        <v>8.5</v>
      </c>
      <c r="BH355" s="7">
        <v>8.5</v>
      </c>
      <c r="BI355" s="7">
        <v>8.5</v>
      </c>
      <c r="BJ355" s="7">
        <v>10</v>
      </c>
      <c r="BK355" s="7">
        <v>8</v>
      </c>
      <c r="BL355" s="7">
        <v>85.5</v>
      </c>
      <c r="BM355" s="7">
        <v>92.25</v>
      </c>
      <c r="BN355" s="2" t="s">
        <v>837</v>
      </c>
      <c r="BO355" s="1"/>
      <c r="BP355" s="1"/>
      <c r="BQ355" s="1"/>
    </row>
    <row r="356" spans="1:69" ht="15.75">
      <c r="A356" s="2" t="s">
        <v>846</v>
      </c>
      <c r="B356" s="19"/>
      <c r="C356" s="19"/>
      <c r="D356" s="19"/>
      <c r="E356" s="53"/>
      <c r="F356" s="43"/>
      <c r="G356" s="43"/>
      <c r="H356" s="54"/>
      <c r="I356" s="55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44"/>
      <c r="BO356" s="1"/>
      <c r="BP356" s="1"/>
      <c r="BQ356" s="1"/>
    </row>
    <row r="357" spans="1:69" ht="15.75">
      <c r="A357" s="9" t="s">
        <v>774</v>
      </c>
      <c r="B357" s="5" t="s">
        <v>14</v>
      </c>
      <c r="C357" s="5" t="s">
        <v>402</v>
      </c>
      <c r="D357" s="5" t="s">
        <v>16</v>
      </c>
      <c r="E357" s="10" t="s">
        <v>571</v>
      </c>
      <c r="F357" s="9" t="s">
        <v>404</v>
      </c>
      <c r="G357" s="9" t="s">
        <v>357</v>
      </c>
      <c r="H357" s="11" t="s">
        <v>282</v>
      </c>
      <c r="I357" s="12"/>
      <c r="J357" s="7"/>
      <c r="K357" s="7"/>
      <c r="L357" s="7"/>
      <c r="M357" s="7"/>
      <c r="N357" s="7"/>
      <c r="O357" s="7"/>
      <c r="P357" s="7"/>
      <c r="Q357" s="7"/>
      <c r="R357" s="7"/>
      <c r="S357" s="7">
        <v>1</v>
      </c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>
        <v>99</v>
      </c>
      <c r="BC357" s="7">
        <v>23</v>
      </c>
      <c r="BD357" s="7">
        <v>7.5</v>
      </c>
      <c r="BE357" s="7">
        <v>4</v>
      </c>
      <c r="BF357" s="7">
        <v>7.5</v>
      </c>
      <c r="BG357" s="7">
        <v>7.5</v>
      </c>
      <c r="BH357" s="7">
        <v>7.5</v>
      </c>
      <c r="BI357" s="7">
        <v>8</v>
      </c>
      <c r="BJ357" s="7">
        <v>10</v>
      </c>
      <c r="BK357" s="7">
        <v>9</v>
      </c>
      <c r="BL357" s="7">
        <v>84</v>
      </c>
      <c r="BM357" s="7">
        <v>91.5</v>
      </c>
      <c r="BN357" s="2" t="s">
        <v>838</v>
      </c>
      <c r="BO357" s="1"/>
      <c r="BP357" s="1"/>
      <c r="BQ357" s="1"/>
    </row>
    <row r="358" spans="1:69" ht="15.75">
      <c r="A358" s="43"/>
      <c r="B358" s="43"/>
      <c r="C358" s="43"/>
      <c r="D358" s="19"/>
      <c r="E358" s="19"/>
      <c r="F358" s="19"/>
      <c r="G358" s="53"/>
      <c r="H358" s="41"/>
      <c r="I358" s="21"/>
      <c r="J358" s="53"/>
      <c r="K358" s="42"/>
      <c r="L358" s="43"/>
      <c r="M358" s="43"/>
      <c r="N358" s="43"/>
      <c r="O358" s="74"/>
      <c r="P358" s="54"/>
      <c r="Q358" s="43"/>
      <c r="R358" s="55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</row>
    <row r="359" spans="1:69" ht="15.75">
      <c r="A359" s="2" t="s">
        <v>686</v>
      </c>
      <c r="I359" s="34"/>
      <c r="J359" s="34"/>
      <c r="K359" s="34"/>
      <c r="L359" s="34"/>
      <c r="M359" s="34"/>
      <c r="N359" s="34"/>
      <c r="O359" s="34"/>
      <c r="P359" s="34"/>
      <c r="Q359" s="34"/>
      <c r="BN359" s="1"/>
      <c r="BO359" s="1"/>
      <c r="BP359" s="1"/>
      <c r="BQ359" s="1"/>
    </row>
    <row r="360" spans="1:69" ht="21">
      <c r="A360" s="9" t="s">
        <v>28</v>
      </c>
      <c r="B360" s="5" t="s">
        <v>14</v>
      </c>
      <c r="C360" s="5" t="s">
        <v>23</v>
      </c>
      <c r="D360" s="5" t="s">
        <v>16</v>
      </c>
      <c r="E360" s="10" t="s">
        <v>29</v>
      </c>
      <c r="F360" s="9" t="s">
        <v>31</v>
      </c>
      <c r="G360" s="9" t="s">
        <v>32</v>
      </c>
      <c r="H360" s="11" t="s">
        <v>33</v>
      </c>
      <c r="I360" s="12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>
        <v>100</v>
      </c>
      <c r="BC360" s="7">
        <v>24</v>
      </c>
      <c r="BD360" s="7">
        <v>7.5</v>
      </c>
      <c r="BE360" s="7">
        <v>5</v>
      </c>
      <c r="BF360" s="7">
        <v>8.5</v>
      </c>
      <c r="BG360" s="7">
        <v>7.5</v>
      </c>
      <c r="BH360" s="7">
        <v>8</v>
      </c>
      <c r="BI360" s="7">
        <v>8.5</v>
      </c>
      <c r="BJ360" s="7">
        <v>8</v>
      </c>
      <c r="BK360" s="7">
        <v>8</v>
      </c>
      <c r="BL360" s="7">
        <v>85</v>
      </c>
      <c r="BM360" s="7">
        <v>92.5</v>
      </c>
      <c r="BN360" s="22" t="s">
        <v>140</v>
      </c>
      <c r="BO360" s="1"/>
      <c r="BP360" s="1"/>
      <c r="BQ360" s="1"/>
    </row>
    <row r="361" spans="1:69" ht="31.5">
      <c r="A361" s="9" t="s">
        <v>690</v>
      </c>
      <c r="B361" s="5" t="s">
        <v>14</v>
      </c>
      <c r="C361" s="5" t="s">
        <v>23</v>
      </c>
      <c r="D361" s="5" t="s">
        <v>16</v>
      </c>
      <c r="E361" s="10" t="s">
        <v>560</v>
      </c>
      <c r="F361" s="9" t="s">
        <v>456</v>
      </c>
      <c r="G361" s="9" t="s">
        <v>691</v>
      </c>
      <c r="H361" s="11" t="s">
        <v>496</v>
      </c>
      <c r="I361" s="12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>
        <v>1</v>
      </c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>
        <v>99</v>
      </c>
      <c r="BC361" s="7">
        <v>23</v>
      </c>
      <c r="BD361" s="7">
        <v>8</v>
      </c>
      <c r="BE361" s="7">
        <v>5</v>
      </c>
      <c r="BF361" s="7">
        <v>8.5</v>
      </c>
      <c r="BG361" s="7">
        <v>7.5</v>
      </c>
      <c r="BH361" s="7">
        <v>7.5</v>
      </c>
      <c r="BI361" s="7">
        <v>8</v>
      </c>
      <c r="BJ361" s="7">
        <v>8</v>
      </c>
      <c r="BK361" s="7">
        <v>9</v>
      </c>
      <c r="BL361" s="7">
        <v>84.5</v>
      </c>
      <c r="BM361" s="7">
        <v>91.75</v>
      </c>
      <c r="BN361" s="22" t="s">
        <v>111</v>
      </c>
      <c r="BO361" s="1"/>
      <c r="BP361" s="1"/>
      <c r="BQ361" s="1"/>
    </row>
    <row r="362" spans="1:69" ht="31.5">
      <c r="A362" s="9" t="s">
        <v>692</v>
      </c>
      <c r="B362" s="5" t="s">
        <v>14</v>
      </c>
      <c r="C362" s="5" t="s">
        <v>23</v>
      </c>
      <c r="D362" s="5" t="s">
        <v>16</v>
      </c>
      <c r="E362" s="10" t="s">
        <v>693</v>
      </c>
      <c r="F362" s="9" t="s">
        <v>456</v>
      </c>
      <c r="G362" s="9" t="s">
        <v>694</v>
      </c>
      <c r="H362" s="11" t="s">
        <v>33</v>
      </c>
      <c r="I362" s="12"/>
      <c r="J362" s="7"/>
      <c r="K362" s="7"/>
      <c r="L362" s="7"/>
      <c r="M362" s="7"/>
      <c r="N362" s="7"/>
      <c r="O362" s="7"/>
      <c r="P362" s="7"/>
      <c r="Q362" s="7"/>
      <c r="R362" s="7"/>
      <c r="S362" s="7">
        <v>1</v>
      </c>
      <c r="T362" s="7"/>
      <c r="U362" s="7">
        <v>1</v>
      </c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>
        <v>98</v>
      </c>
      <c r="BC362" s="7">
        <v>23</v>
      </c>
      <c r="BD362" s="7">
        <v>6.5</v>
      </c>
      <c r="BE362" s="7">
        <v>5</v>
      </c>
      <c r="BF362" s="7">
        <v>7</v>
      </c>
      <c r="BG362" s="7">
        <v>7</v>
      </c>
      <c r="BH362" s="7">
        <v>8</v>
      </c>
      <c r="BI362" s="7">
        <v>7</v>
      </c>
      <c r="BJ362" s="7">
        <v>9</v>
      </c>
      <c r="BK362" s="7">
        <v>9</v>
      </c>
      <c r="BL362" s="7">
        <v>81.5</v>
      </c>
      <c r="BM362" s="7">
        <v>89.75</v>
      </c>
      <c r="BN362" s="22" t="s">
        <v>116</v>
      </c>
      <c r="BO362" s="1"/>
      <c r="BP362" s="1"/>
      <c r="BQ362" s="1"/>
    </row>
    <row r="363" spans="1:69" ht="31.5">
      <c r="A363" s="9" t="s">
        <v>695</v>
      </c>
      <c r="B363" s="5" t="s">
        <v>14</v>
      </c>
      <c r="C363" s="5" t="s">
        <v>23</v>
      </c>
      <c r="D363" s="5" t="s">
        <v>16</v>
      </c>
      <c r="E363" s="10" t="s">
        <v>696</v>
      </c>
      <c r="F363" s="9" t="s">
        <v>456</v>
      </c>
      <c r="G363" s="9" t="s">
        <v>447</v>
      </c>
      <c r="H363" s="11" t="s">
        <v>33</v>
      </c>
      <c r="I363" s="12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>
        <v>100</v>
      </c>
      <c r="BC363" s="7">
        <v>21</v>
      </c>
      <c r="BD363" s="7">
        <v>6.5</v>
      </c>
      <c r="BE363" s="7">
        <v>5</v>
      </c>
      <c r="BF363" s="7">
        <v>6.5</v>
      </c>
      <c r="BG363" s="7">
        <v>6</v>
      </c>
      <c r="BH363" s="7">
        <v>6.5</v>
      </c>
      <c r="BI363" s="7">
        <v>7.5</v>
      </c>
      <c r="BJ363" s="7">
        <v>9</v>
      </c>
      <c r="BK363" s="7">
        <v>9</v>
      </c>
      <c r="BL363" s="7">
        <v>77</v>
      </c>
      <c r="BM363" s="7">
        <v>88.5</v>
      </c>
      <c r="BN363" s="22"/>
      <c r="BO363" s="1"/>
      <c r="BP363" s="1"/>
      <c r="BQ363" s="1"/>
    </row>
    <row r="364" spans="1:69" ht="15.75">
      <c r="A364" s="9" t="s">
        <v>697</v>
      </c>
      <c r="B364" s="5" t="s">
        <v>14</v>
      </c>
      <c r="C364" s="5" t="s">
        <v>23</v>
      </c>
      <c r="D364" s="5" t="s">
        <v>16</v>
      </c>
      <c r="E364" s="10" t="s">
        <v>698</v>
      </c>
      <c r="F364" s="9" t="s">
        <v>411</v>
      </c>
      <c r="G364" s="9" t="s">
        <v>699</v>
      </c>
      <c r="H364" s="11" t="s">
        <v>413</v>
      </c>
      <c r="I364" s="12"/>
      <c r="J364" s="7"/>
      <c r="K364" s="7"/>
      <c r="L364" s="7"/>
      <c r="M364" s="7"/>
      <c r="N364" s="7"/>
      <c r="O364" s="7"/>
      <c r="P364" s="7"/>
      <c r="Q364" s="7"/>
      <c r="R364" s="7"/>
      <c r="S364" s="7">
        <v>1</v>
      </c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>
        <v>99</v>
      </c>
      <c r="BC364" s="7">
        <v>22.5</v>
      </c>
      <c r="BD364" s="7">
        <v>6.5</v>
      </c>
      <c r="BE364" s="7">
        <v>4</v>
      </c>
      <c r="BF364" s="7">
        <v>6</v>
      </c>
      <c r="BG364" s="7">
        <v>6</v>
      </c>
      <c r="BH364" s="7">
        <v>7</v>
      </c>
      <c r="BI364" s="7">
        <v>7.5</v>
      </c>
      <c r="BJ364" s="7">
        <v>9</v>
      </c>
      <c r="BK364" s="7">
        <v>9</v>
      </c>
      <c r="BL364" s="7">
        <v>77.5</v>
      </c>
      <c r="BM364" s="7">
        <v>88.25</v>
      </c>
      <c r="BN364" s="22"/>
      <c r="BO364" s="1"/>
      <c r="BP364" s="1"/>
      <c r="BQ364" s="1"/>
    </row>
    <row r="365" spans="1:69" ht="15.75">
      <c r="A365" s="43"/>
      <c r="B365" s="19"/>
      <c r="C365" s="19"/>
      <c r="D365" s="19"/>
      <c r="E365" s="53"/>
      <c r="F365" s="43"/>
      <c r="G365" s="43"/>
      <c r="H365" s="54"/>
      <c r="I365" s="55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44"/>
      <c r="BO365" s="1"/>
      <c r="BP365" s="1"/>
      <c r="BQ365" s="1"/>
    </row>
    <row r="366" spans="1:69" ht="15.75">
      <c r="A366" s="2" t="s">
        <v>704</v>
      </c>
      <c r="I366" s="34"/>
      <c r="J366" s="34"/>
      <c r="K366" s="34"/>
      <c r="L366" s="34"/>
      <c r="M366" s="34"/>
      <c r="N366" s="34"/>
      <c r="O366" s="34"/>
      <c r="P366" s="34"/>
      <c r="Q366" s="34"/>
      <c r="BN366" s="1"/>
      <c r="BO366" s="1"/>
      <c r="BP366" s="1"/>
      <c r="BQ366" s="1"/>
    </row>
    <row r="367" spans="1:69" ht="15.75">
      <c r="A367" s="9" t="s">
        <v>687</v>
      </c>
      <c r="B367" s="5" t="s">
        <v>14</v>
      </c>
      <c r="C367" s="5" t="s">
        <v>23</v>
      </c>
      <c r="D367" s="5" t="s">
        <v>16</v>
      </c>
      <c r="E367" s="10" t="s">
        <v>688</v>
      </c>
      <c r="F367" s="9" t="s">
        <v>31</v>
      </c>
      <c r="G367" s="9" t="s">
        <v>689</v>
      </c>
      <c r="H367" s="11" t="s">
        <v>33</v>
      </c>
      <c r="I367" s="12"/>
      <c r="J367" s="7"/>
      <c r="K367" s="7"/>
      <c r="L367" s="7"/>
      <c r="M367" s="7"/>
      <c r="N367" s="7"/>
      <c r="O367" s="7"/>
      <c r="P367" s="7"/>
      <c r="Q367" s="7"/>
      <c r="R367" s="7"/>
      <c r="S367" s="7">
        <v>1</v>
      </c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>
        <v>99</v>
      </c>
      <c r="BC367" s="7">
        <v>23.5</v>
      </c>
      <c r="BD367" s="7">
        <v>7.5</v>
      </c>
      <c r="BE367" s="7">
        <v>5</v>
      </c>
      <c r="BF367" s="7">
        <v>7.5</v>
      </c>
      <c r="BG367" s="7">
        <v>7.5</v>
      </c>
      <c r="BH367" s="7">
        <v>7.5</v>
      </c>
      <c r="BI367" s="7">
        <v>7</v>
      </c>
      <c r="BJ367" s="7">
        <v>10</v>
      </c>
      <c r="BK367" s="7">
        <v>9.5</v>
      </c>
      <c r="BL367" s="7">
        <v>84.5</v>
      </c>
      <c r="BM367" s="7">
        <v>92.05</v>
      </c>
      <c r="BN367" s="22" t="s">
        <v>140</v>
      </c>
      <c r="BO367" s="1"/>
      <c r="BP367" s="1"/>
      <c r="BQ367" s="1"/>
    </row>
    <row r="368" spans="1:69" ht="21">
      <c r="A368" s="9" t="s">
        <v>700</v>
      </c>
      <c r="B368" s="5" t="s">
        <v>14</v>
      </c>
      <c r="C368" s="5" t="s">
        <v>23</v>
      </c>
      <c r="D368" s="5" t="s">
        <v>16</v>
      </c>
      <c r="E368" s="10" t="s">
        <v>701</v>
      </c>
      <c r="F368" s="9" t="s">
        <v>702</v>
      </c>
      <c r="G368" s="9" t="s">
        <v>703</v>
      </c>
      <c r="H368" s="11" t="s">
        <v>105</v>
      </c>
      <c r="I368" s="12"/>
      <c r="J368" s="7">
        <v>2.5</v>
      </c>
      <c r="K368" s="7"/>
      <c r="L368" s="7"/>
      <c r="M368" s="7"/>
      <c r="N368" s="7"/>
      <c r="O368" s="7"/>
      <c r="P368" s="7"/>
      <c r="Q368" s="7"/>
      <c r="R368" s="7"/>
      <c r="S368" s="7">
        <v>1</v>
      </c>
      <c r="T368" s="7"/>
      <c r="U368" s="7"/>
      <c r="V368" s="7"/>
      <c r="W368" s="7"/>
      <c r="X368" s="7"/>
      <c r="Y368" s="7"/>
      <c r="Z368" s="7"/>
      <c r="AA368" s="7">
        <v>1</v>
      </c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>
        <v>95.5</v>
      </c>
      <c r="BC368" s="7">
        <v>21</v>
      </c>
      <c r="BD368" s="7">
        <v>6</v>
      </c>
      <c r="BE368" s="7">
        <v>5</v>
      </c>
      <c r="BF368" s="7">
        <v>6</v>
      </c>
      <c r="BG368" s="7">
        <v>6</v>
      </c>
      <c r="BH368" s="7">
        <v>6.5</v>
      </c>
      <c r="BI368" s="7">
        <v>6</v>
      </c>
      <c r="BJ368" s="7">
        <v>10</v>
      </c>
      <c r="BK368" s="7">
        <v>7.5</v>
      </c>
      <c r="BL368" s="7">
        <v>74</v>
      </c>
      <c r="BM368" s="7">
        <v>84.75</v>
      </c>
      <c r="BN368" s="22" t="s">
        <v>111</v>
      </c>
      <c r="BO368" s="1"/>
      <c r="BP368" s="1"/>
      <c r="BQ368" s="1"/>
    </row>
    <row r="369" spans="9:69" ht="15.75">
      <c r="I369" s="34"/>
      <c r="J369" s="34"/>
      <c r="K369" s="34"/>
      <c r="L369" s="34"/>
      <c r="M369" s="34"/>
      <c r="N369" s="34"/>
      <c r="O369" s="34"/>
      <c r="P369" s="34"/>
      <c r="Q369" s="34"/>
      <c r="BN369" s="1"/>
      <c r="BO369" s="1"/>
      <c r="BP369" s="1"/>
      <c r="BQ369" s="1"/>
    </row>
    <row r="370" spans="1:69" ht="15.75">
      <c r="A370" s="2" t="s">
        <v>705</v>
      </c>
      <c r="I370" s="34"/>
      <c r="J370" s="34"/>
      <c r="K370" s="34"/>
      <c r="L370" s="34"/>
      <c r="M370" s="34"/>
      <c r="N370" s="34"/>
      <c r="O370" s="34"/>
      <c r="P370" s="34"/>
      <c r="Q370" s="34"/>
      <c r="BN370" s="1"/>
      <c r="BO370" s="1"/>
      <c r="BP370" s="1"/>
      <c r="BQ370" s="1"/>
    </row>
    <row r="371" spans="1:69" ht="21">
      <c r="A371" s="9" t="s">
        <v>28</v>
      </c>
      <c r="B371" s="5" t="s">
        <v>14</v>
      </c>
      <c r="C371" s="5" t="s">
        <v>23</v>
      </c>
      <c r="D371" s="5" t="s">
        <v>16</v>
      </c>
      <c r="E371" s="10" t="s">
        <v>29</v>
      </c>
      <c r="F371" s="9" t="s">
        <v>31</v>
      </c>
      <c r="G371" s="9" t="s">
        <v>32</v>
      </c>
      <c r="H371" s="11" t="s">
        <v>33</v>
      </c>
      <c r="I371" s="12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>
        <v>100</v>
      </c>
      <c r="BC371" s="7">
        <v>24</v>
      </c>
      <c r="BD371" s="7">
        <v>7.5</v>
      </c>
      <c r="BE371" s="7">
        <v>5</v>
      </c>
      <c r="BF371" s="7">
        <v>8.5</v>
      </c>
      <c r="BG371" s="7">
        <v>7.5</v>
      </c>
      <c r="BH371" s="7">
        <v>8</v>
      </c>
      <c r="BI371" s="7">
        <v>8.5</v>
      </c>
      <c r="BJ371" s="7">
        <v>8</v>
      </c>
      <c r="BK371" s="7">
        <v>8</v>
      </c>
      <c r="BL371" s="7">
        <v>85</v>
      </c>
      <c r="BM371" s="7">
        <v>92.5</v>
      </c>
      <c r="BN371" s="2" t="s">
        <v>839</v>
      </c>
      <c r="BO371" s="1"/>
      <c r="BP371" s="1"/>
      <c r="BQ371" s="1"/>
    </row>
    <row r="372" spans="1:69" ht="15.75">
      <c r="A372" s="2" t="s">
        <v>706</v>
      </c>
      <c r="I372" s="34"/>
      <c r="J372" s="34"/>
      <c r="K372" s="34"/>
      <c r="L372" s="34"/>
      <c r="M372" s="34"/>
      <c r="N372" s="34"/>
      <c r="O372" s="34"/>
      <c r="P372" s="34"/>
      <c r="Q372" s="34"/>
      <c r="BN372" s="1"/>
      <c r="BO372" s="1"/>
      <c r="BP372" s="1"/>
      <c r="BQ372" s="1"/>
    </row>
    <row r="373" spans="1:69" ht="15.75">
      <c r="A373" s="9" t="s">
        <v>687</v>
      </c>
      <c r="B373" s="5" t="s">
        <v>14</v>
      </c>
      <c r="C373" s="5" t="s">
        <v>23</v>
      </c>
      <c r="D373" s="5" t="s">
        <v>16</v>
      </c>
      <c r="E373" s="10" t="s">
        <v>688</v>
      </c>
      <c r="F373" s="9" t="s">
        <v>31</v>
      </c>
      <c r="G373" s="9" t="s">
        <v>689</v>
      </c>
      <c r="H373" s="11" t="s">
        <v>33</v>
      </c>
      <c r="I373" s="12"/>
      <c r="J373" s="7"/>
      <c r="K373" s="7"/>
      <c r="L373" s="7"/>
      <c r="M373" s="7"/>
      <c r="N373" s="7"/>
      <c r="O373" s="7"/>
      <c r="P373" s="7"/>
      <c r="Q373" s="7"/>
      <c r="R373" s="7"/>
      <c r="S373" s="7">
        <v>1</v>
      </c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>
        <v>99</v>
      </c>
      <c r="BC373" s="7">
        <v>23.5</v>
      </c>
      <c r="BD373" s="7">
        <v>7.5</v>
      </c>
      <c r="BE373" s="7">
        <v>5</v>
      </c>
      <c r="BF373" s="7">
        <v>7.5</v>
      </c>
      <c r="BG373" s="7">
        <v>7.5</v>
      </c>
      <c r="BH373" s="7">
        <v>7.5</v>
      </c>
      <c r="BI373" s="7">
        <v>7</v>
      </c>
      <c r="BJ373" s="7">
        <v>10</v>
      </c>
      <c r="BK373" s="7">
        <v>9.5</v>
      </c>
      <c r="BL373" s="7">
        <v>84.5</v>
      </c>
      <c r="BM373" s="7">
        <v>92.05</v>
      </c>
      <c r="BN373" s="2" t="s">
        <v>840</v>
      </c>
      <c r="BO373" s="1"/>
      <c r="BP373" s="1"/>
      <c r="BQ373" s="1"/>
    </row>
    <row r="374" spans="1:69" ht="15.75">
      <c r="A374" s="43"/>
      <c r="B374" s="19"/>
      <c r="C374" s="19"/>
      <c r="D374" s="19"/>
      <c r="E374" s="53"/>
      <c r="F374" s="43"/>
      <c r="G374" s="43"/>
      <c r="H374" s="54"/>
      <c r="I374" s="55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"/>
      <c r="BO374" s="1"/>
      <c r="BP374" s="1"/>
      <c r="BQ374" s="1"/>
    </row>
    <row r="375" spans="1:69" ht="15.75">
      <c r="A375" s="43"/>
      <c r="B375" s="19"/>
      <c r="C375" s="19"/>
      <c r="D375" s="19"/>
      <c r="E375" s="53"/>
      <c r="F375" s="43"/>
      <c r="G375" s="43"/>
      <c r="H375" s="54"/>
      <c r="I375" s="55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"/>
      <c r="BO375" s="1"/>
      <c r="BP375" s="1"/>
      <c r="BQ375" s="1"/>
    </row>
    <row r="376" spans="1:69" ht="15.75">
      <c r="A376" s="43"/>
      <c r="B376" s="19"/>
      <c r="C376" s="19"/>
      <c r="D376" s="19"/>
      <c r="E376" s="53"/>
      <c r="F376" s="43"/>
      <c r="G376" s="43"/>
      <c r="H376" s="54"/>
      <c r="I376" s="55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"/>
      <c r="BO376" s="1"/>
      <c r="BP376" s="1"/>
      <c r="BQ376" s="1"/>
    </row>
    <row r="377" spans="9:69" ht="15.75">
      <c r="I377" s="34"/>
      <c r="J377" s="34"/>
      <c r="K377" s="34"/>
      <c r="L377" s="34"/>
      <c r="M377" s="34"/>
      <c r="N377" s="34"/>
      <c r="O377" s="34"/>
      <c r="P377" s="34"/>
      <c r="Q377" s="34"/>
      <c r="BN377" s="1"/>
      <c r="BO377" s="1"/>
      <c r="BP377" s="1"/>
      <c r="BQ377" s="1"/>
    </row>
    <row r="378" spans="1:69" ht="15.75">
      <c r="A378" s="2" t="s">
        <v>707</v>
      </c>
      <c r="I378" s="34"/>
      <c r="J378" s="34"/>
      <c r="K378" s="34"/>
      <c r="L378" s="34"/>
      <c r="M378" s="34"/>
      <c r="N378" s="34"/>
      <c r="O378" s="34"/>
      <c r="P378" s="34"/>
      <c r="Q378" s="34"/>
      <c r="BN378" s="1"/>
      <c r="BO378" s="1"/>
      <c r="BP378" s="1"/>
      <c r="BQ378" s="1"/>
    </row>
    <row r="379" spans="1:69" ht="15.75">
      <c r="A379" s="4" t="s">
        <v>4</v>
      </c>
      <c r="B379" s="5" t="s">
        <v>5</v>
      </c>
      <c r="C379" s="5" t="s">
        <v>6</v>
      </c>
      <c r="D379" s="6" t="s">
        <v>7</v>
      </c>
      <c r="E379" s="4" t="s">
        <v>8</v>
      </c>
      <c r="F379" s="4" t="s">
        <v>9</v>
      </c>
      <c r="G379" s="4" t="s">
        <v>10</v>
      </c>
      <c r="H379" s="6" t="s">
        <v>11</v>
      </c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>
        <v>1</v>
      </c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>
        <v>99</v>
      </c>
      <c r="BC379" s="7">
        <v>24</v>
      </c>
      <c r="BD379" s="7">
        <v>8</v>
      </c>
      <c r="BE379" s="7">
        <v>4.5</v>
      </c>
      <c r="BF379" s="7">
        <v>8.5</v>
      </c>
      <c r="BG379" s="7">
        <v>8</v>
      </c>
      <c r="BH379" s="7">
        <v>8.5</v>
      </c>
      <c r="BI379" s="7">
        <v>8.5</v>
      </c>
      <c r="BJ379" s="7">
        <v>10</v>
      </c>
      <c r="BK379" s="7">
        <v>9</v>
      </c>
      <c r="BL379" s="7">
        <v>89</v>
      </c>
      <c r="BM379" s="7">
        <v>94</v>
      </c>
      <c r="BN379" s="67" t="s">
        <v>140</v>
      </c>
      <c r="BO379" s="1"/>
      <c r="BP379" s="1"/>
      <c r="BQ379" s="1"/>
    </row>
    <row r="380" spans="1:69" ht="15.75">
      <c r="A380" s="9" t="s">
        <v>708</v>
      </c>
      <c r="B380" s="5" t="s">
        <v>5</v>
      </c>
      <c r="C380" s="5" t="s">
        <v>6</v>
      </c>
      <c r="D380" s="5" t="s">
        <v>16</v>
      </c>
      <c r="E380" s="10" t="s">
        <v>30</v>
      </c>
      <c r="F380" s="9" t="s">
        <v>709</v>
      </c>
      <c r="G380" s="9" t="s">
        <v>710</v>
      </c>
      <c r="H380" s="11" t="s">
        <v>413</v>
      </c>
      <c r="I380" s="12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>
        <v>100</v>
      </c>
      <c r="BC380" s="7">
        <v>23</v>
      </c>
      <c r="BD380" s="7">
        <v>7</v>
      </c>
      <c r="BE380" s="7">
        <v>4</v>
      </c>
      <c r="BF380" s="7">
        <v>8</v>
      </c>
      <c r="BG380" s="7">
        <v>7.5</v>
      </c>
      <c r="BH380" s="7">
        <v>8</v>
      </c>
      <c r="BI380" s="7">
        <v>8</v>
      </c>
      <c r="BJ380" s="7">
        <v>10</v>
      </c>
      <c r="BK380" s="7">
        <v>8.5</v>
      </c>
      <c r="BL380" s="7">
        <v>84</v>
      </c>
      <c r="BM380" s="7">
        <v>92</v>
      </c>
      <c r="BN380" s="22" t="s">
        <v>111</v>
      </c>
      <c r="BO380" s="1"/>
      <c r="BP380" s="1"/>
      <c r="BQ380" s="1"/>
    </row>
    <row r="381" spans="1:69" ht="31.5">
      <c r="A381" s="9" t="s">
        <v>711</v>
      </c>
      <c r="B381" s="5" t="s">
        <v>5</v>
      </c>
      <c r="C381" s="5" t="s">
        <v>165</v>
      </c>
      <c r="D381" s="5" t="s">
        <v>16</v>
      </c>
      <c r="E381" s="10" t="s">
        <v>712</v>
      </c>
      <c r="F381" s="9" t="s">
        <v>713</v>
      </c>
      <c r="G381" s="9" t="s">
        <v>714</v>
      </c>
      <c r="H381" s="11" t="s">
        <v>235</v>
      </c>
      <c r="I381" s="12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>
        <v>100</v>
      </c>
      <c r="BC381" s="7">
        <v>24</v>
      </c>
      <c r="BD381" s="7">
        <v>8</v>
      </c>
      <c r="BE381" s="7">
        <v>4</v>
      </c>
      <c r="BF381" s="7">
        <v>7</v>
      </c>
      <c r="BG381" s="7">
        <v>7</v>
      </c>
      <c r="BH381" s="7">
        <v>7</v>
      </c>
      <c r="BI381" s="7">
        <v>8</v>
      </c>
      <c r="BJ381" s="7">
        <v>9</v>
      </c>
      <c r="BK381" s="7">
        <v>9</v>
      </c>
      <c r="BL381" s="7">
        <v>83</v>
      </c>
      <c r="BM381" s="7">
        <v>91.5</v>
      </c>
      <c r="BN381" s="22" t="s">
        <v>116</v>
      </c>
      <c r="BO381" s="1"/>
      <c r="BP381" s="1"/>
      <c r="BQ381" s="1"/>
    </row>
    <row r="382" spans="1:69" ht="15.75">
      <c r="A382" s="43"/>
      <c r="B382" s="19"/>
      <c r="C382" s="19"/>
      <c r="D382" s="19"/>
      <c r="E382" s="53"/>
      <c r="F382" s="43"/>
      <c r="G382" s="43"/>
      <c r="H382" s="54"/>
      <c r="I382" s="55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44"/>
      <c r="BO382" s="1"/>
      <c r="BP382" s="1"/>
      <c r="BQ382" s="1"/>
    </row>
    <row r="383" spans="1:69" ht="15.75">
      <c r="A383" s="2" t="s">
        <v>715</v>
      </c>
      <c r="I383" s="34"/>
      <c r="J383" s="34"/>
      <c r="K383" s="34"/>
      <c r="L383" s="34"/>
      <c r="M383" s="34"/>
      <c r="N383" s="34"/>
      <c r="O383" s="34"/>
      <c r="P383" s="34"/>
      <c r="Q383" s="34"/>
      <c r="BN383" s="1"/>
      <c r="BO383" s="1"/>
      <c r="BP383" s="1"/>
      <c r="BQ383" s="1"/>
    </row>
    <row r="384" spans="1:69" ht="22.5">
      <c r="A384" s="9" t="s">
        <v>716</v>
      </c>
      <c r="B384" s="5" t="s">
        <v>5</v>
      </c>
      <c r="C384" s="5" t="s">
        <v>717</v>
      </c>
      <c r="D384" s="5" t="s">
        <v>7</v>
      </c>
      <c r="E384" s="31" t="s">
        <v>718</v>
      </c>
      <c r="F384" s="23" t="s">
        <v>719</v>
      </c>
      <c r="G384" s="23" t="s">
        <v>720</v>
      </c>
      <c r="H384" s="26" t="s">
        <v>235</v>
      </c>
      <c r="I384" s="7">
        <v>1</v>
      </c>
      <c r="J384" s="7"/>
      <c r="K384" s="7"/>
      <c r="L384" s="7"/>
      <c r="M384" s="7"/>
      <c r="N384" s="7"/>
      <c r="O384" s="7"/>
      <c r="P384" s="7"/>
      <c r="Q384" s="7"/>
      <c r="R384" s="7">
        <v>1</v>
      </c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>
        <v>98</v>
      </c>
      <c r="BC384" s="7">
        <v>23</v>
      </c>
      <c r="BD384" s="7">
        <v>8</v>
      </c>
      <c r="BE384" s="7">
        <v>5</v>
      </c>
      <c r="BF384" s="7">
        <v>7.5</v>
      </c>
      <c r="BG384" s="7">
        <v>7</v>
      </c>
      <c r="BH384" s="7">
        <v>7</v>
      </c>
      <c r="BI384" s="7">
        <v>8</v>
      </c>
      <c r="BJ384" s="7">
        <v>10</v>
      </c>
      <c r="BK384" s="7">
        <v>6.5</v>
      </c>
      <c r="BL384" s="7">
        <v>82</v>
      </c>
      <c r="BM384" s="7">
        <v>90</v>
      </c>
      <c r="BN384" s="22" t="s">
        <v>140</v>
      </c>
      <c r="BO384" s="1"/>
      <c r="BP384" s="1"/>
      <c r="BQ384" s="1"/>
    </row>
    <row r="385" spans="1:69" ht="15.75">
      <c r="A385" s="43"/>
      <c r="B385" s="19"/>
      <c r="C385" s="19"/>
      <c r="D385" s="19"/>
      <c r="E385" s="85"/>
      <c r="F385" s="45"/>
      <c r="G385" s="45"/>
      <c r="H385" s="48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44"/>
      <c r="BO385" s="1"/>
      <c r="BP385" s="1"/>
      <c r="BQ385" s="1"/>
    </row>
    <row r="386" spans="1:69" ht="15.75">
      <c r="A386" s="2" t="s">
        <v>735</v>
      </c>
      <c r="I386" s="34"/>
      <c r="J386" s="34"/>
      <c r="K386" s="34"/>
      <c r="L386" s="34"/>
      <c r="M386" s="34"/>
      <c r="N386" s="34"/>
      <c r="O386" s="34"/>
      <c r="P386" s="34"/>
      <c r="Q386" s="34"/>
      <c r="BN386" s="1"/>
      <c r="BO386" s="1"/>
      <c r="BP386" s="1"/>
      <c r="BQ386" s="1"/>
    </row>
    <row r="387" spans="1:69" ht="21">
      <c r="A387" s="9" t="s">
        <v>721</v>
      </c>
      <c r="B387" s="5" t="s">
        <v>5</v>
      </c>
      <c r="C387" s="5" t="s">
        <v>6</v>
      </c>
      <c r="D387" s="5" t="s">
        <v>16</v>
      </c>
      <c r="E387" s="10" t="s">
        <v>722</v>
      </c>
      <c r="F387" s="9" t="s">
        <v>723</v>
      </c>
      <c r="G387" s="9" t="s">
        <v>724</v>
      </c>
      <c r="H387" s="11" t="s">
        <v>235</v>
      </c>
      <c r="I387" s="12"/>
      <c r="J387" s="7"/>
      <c r="K387" s="7"/>
      <c r="L387" s="7"/>
      <c r="M387" s="7"/>
      <c r="N387" s="7"/>
      <c r="O387" s="7"/>
      <c r="P387" s="7"/>
      <c r="Q387" s="7"/>
      <c r="R387" s="7"/>
      <c r="S387" s="7">
        <v>2.5</v>
      </c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>
        <v>97.5</v>
      </c>
      <c r="BC387" s="7">
        <v>23</v>
      </c>
      <c r="BD387" s="7">
        <v>8</v>
      </c>
      <c r="BE387" s="7">
        <v>3</v>
      </c>
      <c r="BF387" s="7">
        <v>6.5</v>
      </c>
      <c r="BG387" s="7">
        <v>6.5</v>
      </c>
      <c r="BH387" s="7">
        <v>6</v>
      </c>
      <c r="BI387" s="7">
        <v>7</v>
      </c>
      <c r="BJ387" s="7">
        <v>9</v>
      </c>
      <c r="BK387" s="7">
        <v>9</v>
      </c>
      <c r="BL387" s="7">
        <v>78</v>
      </c>
      <c r="BM387" s="7">
        <v>87.75</v>
      </c>
      <c r="BN387" s="22" t="s">
        <v>140</v>
      </c>
      <c r="BO387" s="1"/>
      <c r="BP387" s="1"/>
      <c r="BQ387" s="1"/>
    </row>
    <row r="388" spans="1:69" ht="31.5">
      <c r="A388" s="9" t="s">
        <v>725</v>
      </c>
      <c r="B388" s="5" t="s">
        <v>5</v>
      </c>
      <c r="C388" s="5" t="s">
        <v>6</v>
      </c>
      <c r="D388" s="5" t="s">
        <v>7</v>
      </c>
      <c r="E388" s="10" t="s">
        <v>726</v>
      </c>
      <c r="F388" s="9" t="s">
        <v>727</v>
      </c>
      <c r="G388" s="9" t="s">
        <v>728</v>
      </c>
      <c r="H388" s="11" t="s">
        <v>729</v>
      </c>
      <c r="I388" s="12"/>
      <c r="J388" s="7"/>
      <c r="K388" s="7"/>
      <c r="L388" s="7"/>
      <c r="M388" s="7"/>
      <c r="N388" s="7"/>
      <c r="O388" s="7"/>
      <c r="P388" s="7">
        <v>1</v>
      </c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>
        <v>99</v>
      </c>
      <c r="BC388" s="7">
        <v>23</v>
      </c>
      <c r="BD388" s="7">
        <v>6</v>
      </c>
      <c r="BE388" s="7">
        <v>3.5</v>
      </c>
      <c r="BF388" s="7">
        <v>6</v>
      </c>
      <c r="BG388" s="7">
        <v>6</v>
      </c>
      <c r="BH388" s="7">
        <v>5.5</v>
      </c>
      <c r="BI388" s="7">
        <v>8</v>
      </c>
      <c r="BJ388" s="7">
        <v>10</v>
      </c>
      <c r="BK388" s="7">
        <v>7.5</v>
      </c>
      <c r="BL388" s="7">
        <v>75.5</v>
      </c>
      <c r="BM388" s="7">
        <v>87.25</v>
      </c>
      <c r="BN388" s="22" t="s">
        <v>111</v>
      </c>
      <c r="BO388" s="1"/>
      <c r="BP388" s="1"/>
      <c r="BQ388" s="1"/>
    </row>
    <row r="389" spans="1:69" ht="22.5">
      <c r="A389" s="4" t="s">
        <v>730</v>
      </c>
      <c r="B389" s="5" t="s">
        <v>5</v>
      </c>
      <c r="C389" s="5" t="s">
        <v>6</v>
      </c>
      <c r="D389" s="5" t="s">
        <v>16</v>
      </c>
      <c r="E389" s="31" t="s">
        <v>731</v>
      </c>
      <c r="F389" s="23" t="s">
        <v>732</v>
      </c>
      <c r="G389" s="23" t="s">
        <v>733</v>
      </c>
      <c r="H389" s="24" t="s">
        <v>734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>
        <v>1</v>
      </c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>
        <v>50</v>
      </c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>
        <v>49</v>
      </c>
      <c r="BC389" s="7">
        <v>23</v>
      </c>
      <c r="BD389" s="7">
        <v>6.5</v>
      </c>
      <c r="BE389" s="7">
        <v>4</v>
      </c>
      <c r="BF389" s="7">
        <v>6.5</v>
      </c>
      <c r="BG389" s="7">
        <v>6.5</v>
      </c>
      <c r="BH389" s="7">
        <v>7</v>
      </c>
      <c r="BI389" s="7">
        <v>8</v>
      </c>
      <c r="BJ389" s="7">
        <v>9</v>
      </c>
      <c r="BK389" s="7">
        <v>8</v>
      </c>
      <c r="BL389" s="7">
        <v>78.5</v>
      </c>
      <c r="BM389" s="7">
        <v>63.75</v>
      </c>
      <c r="BN389" s="22" t="s">
        <v>116</v>
      </c>
      <c r="BO389" s="1"/>
      <c r="BP389" s="1"/>
      <c r="BQ389" s="1"/>
    </row>
    <row r="390" spans="1:69" ht="15.75">
      <c r="A390" s="18"/>
      <c r="B390" s="19"/>
      <c r="C390" s="19"/>
      <c r="D390" s="19"/>
      <c r="E390" s="85"/>
      <c r="F390" s="45"/>
      <c r="G390" s="45"/>
      <c r="H390" s="46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44"/>
      <c r="BO390" s="1"/>
      <c r="BP390" s="1"/>
      <c r="BQ390" s="1"/>
    </row>
    <row r="391" spans="1:69" ht="15.75">
      <c r="A391" s="2" t="s">
        <v>736</v>
      </c>
      <c r="I391" s="34"/>
      <c r="J391" s="34"/>
      <c r="K391" s="34"/>
      <c r="L391" s="34"/>
      <c r="M391" s="34"/>
      <c r="N391" s="34"/>
      <c r="O391" s="34"/>
      <c r="P391" s="34"/>
      <c r="Q391" s="34"/>
      <c r="BN391" s="1"/>
      <c r="BO391" s="1"/>
      <c r="BP391" s="1"/>
      <c r="BQ391" s="1"/>
    </row>
    <row r="392" spans="1:69" ht="21">
      <c r="A392" s="9" t="s">
        <v>719</v>
      </c>
      <c r="B392" s="5" t="s">
        <v>5</v>
      </c>
      <c r="C392" s="5" t="s">
        <v>101</v>
      </c>
      <c r="D392" s="5" t="s">
        <v>16</v>
      </c>
      <c r="E392" s="10" t="s">
        <v>737</v>
      </c>
      <c r="F392" s="9" t="s">
        <v>738</v>
      </c>
      <c r="G392" s="9" t="s">
        <v>724</v>
      </c>
      <c r="H392" s="11" t="s">
        <v>235</v>
      </c>
      <c r="I392" s="12"/>
      <c r="J392" s="7"/>
      <c r="K392" s="7"/>
      <c r="L392" s="7"/>
      <c r="M392" s="7"/>
      <c r="N392" s="7"/>
      <c r="O392" s="7"/>
      <c r="P392" s="7"/>
      <c r="Q392" s="7"/>
      <c r="R392" s="7"/>
      <c r="S392" s="7">
        <v>1</v>
      </c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>
        <v>2.5</v>
      </c>
      <c r="AH392" s="7"/>
      <c r="AI392" s="7">
        <v>5</v>
      </c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>
        <v>91.5</v>
      </c>
      <c r="BC392" s="7">
        <v>23</v>
      </c>
      <c r="BD392" s="7">
        <v>7.5</v>
      </c>
      <c r="BE392" s="7">
        <v>5</v>
      </c>
      <c r="BF392" s="7">
        <v>7.5</v>
      </c>
      <c r="BG392" s="7">
        <v>7.5</v>
      </c>
      <c r="BH392" s="7">
        <v>7.5</v>
      </c>
      <c r="BI392" s="7">
        <v>7.5</v>
      </c>
      <c r="BJ392" s="7">
        <v>10</v>
      </c>
      <c r="BK392" s="7">
        <v>9</v>
      </c>
      <c r="BL392" s="7">
        <v>84.5</v>
      </c>
      <c r="BM392" s="7">
        <v>88</v>
      </c>
      <c r="BN392" s="22" t="s">
        <v>140</v>
      </c>
      <c r="BO392" s="1"/>
      <c r="BP392" s="1"/>
      <c r="BQ392" s="1"/>
    </row>
    <row r="393" spans="1:69" ht="15.75">
      <c r="A393" s="43"/>
      <c r="B393" s="19"/>
      <c r="C393" s="19"/>
      <c r="D393" s="19"/>
      <c r="E393" s="53"/>
      <c r="F393" s="43"/>
      <c r="G393" s="43"/>
      <c r="H393" s="54"/>
      <c r="I393" s="55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44"/>
      <c r="BO393" s="1"/>
      <c r="BP393" s="1"/>
      <c r="BQ393" s="1"/>
    </row>
    <row r="394" spans="1:69" ht="15.75">
      <c r="A394" s="2" t="s">
        <v>739</v>
      </c>
      <c r="I394" s="34"/>
      <c r="J394" s="34"/>
      <c r="K394" s="34"/>
      <c r="L394" s="34"/>
      <c r="M394" s="34"/>
      <c r="N394" s="34"/>
      <c r="O394" s="34"/>
      <c r="P394" s="34"/>
      <c r="Q394" s="34"/>
      <c r="BN394" s="1"/>
      <c r="BO394" s="1"/>
      <c r="BP394" s="1"/>
      <c r="BQ394" s="1"/>
    </row>
    <row r="395" spans="1:69" ht="15.75">
      <c r="A395" s="80" t="s">
        <v>4</v>
      </c>
      <c r="B395" s="81" t="s">
        <v>5</v>
      </c>
      <c r="C395" s="81" t="s">
        <v>6</v>
      </c>
      <c r="D395" s="82" t="s">
        <v>7</v>
      </c>
      <c r="E395" s="80" t="s">
        <v>8</v>
      </c>
      <c r="F395" s="80" t="s">
        <v>9</v>
      </c>
      <c r="G395" s="80" t="s">
        <v>10</v>
      </c>
      <c r="H395" s="82" t="s">
        <v>11</v>
      </c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>
        <v>1</v>
      </c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>
        <v>99</v>
      </c>
      <c r="BC395" s="83">
        <v>24</v>
      </c>
      <c r="BD395" s="83">
        <v>8</v>
      </c>
      <c r="BE395" s="83">
        <v>4.5</v>
      </c>
      <c r="BF395" s="83">
        <v>8.5</v>
      </c>
      <c r="BG395" s="83">
        <v>8</v>
      </c>
      <c r="BH395" s="83">
        <v>8.5</v>
      </c>
      <c r="BI395" s="83">
        <v>8.5</v>
      </c>
      <c r="BJ395" s="83">
        <v>10</v>
      </c>
      <c r="BK395" s="83">
        <v>9</v>
      </c>
      <c r="BL395" s="83">
        <v>89</v>
      </c>
      <c r="BM395" s="83">
        <v>94</v>
      </c>
      <c r="BN395" s="2" t="s">
        <v>739</v>
      </c>
      <c r="BO395" s="1"/>
      <c r="BP395" s="1"/>
      <c r="BQ395" s="1"/>
    </row>
    <row r="396" spans="1:69" ht="15.75">
      <c r="A396" s="2" t="s">
        <v>740</v>
      </c>
      <c r="I396" s="34"/>
      <c r="J396" s="34"/>
      <c r="K396" s="34"/>
      <c r="L396" s="34"/>
      <c r="M396" s="34"/>
      <c r="N396" s="34"/>
      <c r="O396" s="34"/>
      <c r="P396" s="34"/>
      <c r="Q396" s="34"/>
      <c r="BN396" s="1"/>
      <c r="BO396" s="1"/>
      <c r="BP396" s="1"/>
      <c r="BQ396" s="1"/>
    </row>
    <row r="397" spans="1:69" ht="15.75">
      <c r="A397" s="9" t="s">
        <v>708</v>
      </c>
      <c r="B397" s="5" t="s">
        <v>5</v>
      </c>
      <c r="C397" s="5" t="s">
        <v>6</v>
      </c>
      <c r="D397" s="5" t="s">
        <v>16</v>
      </c>
      <c r="E397" s="10" t="s">
        <v>30</v>
      </c>
      <c r="F397" s="9" t="s">
        <v>709</v>
      </c>
      <c r="G397" s="9" t="s">
        <v>710</v>
      </c>
      <c r="H397" s="11" t="s">
        <v>413</v>
      </c>
      <c r="I397" s="12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>
        <v>100</v>
      </c>
      <c r="BC397" s="7">
        <v>23</v>
      </c>
      <c r="BD397" s="7">
        <v>7</v>
      </c>
      <c r="BE397" s="7">
        <v>4</v>
      </c>
      <c r="BF397" s="7">
        <v>8</v>
      </c>
      <c r="BG397" s="7">
        <v>7.5</v>
      </c>
      <c r="BH397" s="7">
        <v>8</v>
      </c>
      <c r="BI397" s="7">
        <v>8</v>
      </c>
      <c r="BJ397" s="7">
        <v>10</v>
      </c>
      <c r="BK397" s="7">
        <v>8.5</v>
      </c>
      <c r="BL397" s="7">
        <v>84</v>
      </c>
      <c r="BM397" s="7">
        <v>92</v>
      </c>
      <c r="BN397" s="2" t="s">
        <v>740</v>
      </c>
      <c r="BO397" s="1"/>
      <c r="BP397" s="1"/>
      <c r="BQ397" s="1"/>
    </row>
    <row r="398" spans="1:69" ht="15.75">
      <c r="A398" s="43"/>
      <c r="B398" s="19"/>
      <c r="C398" s="19"/>
      <c r="D398" s="19"/>
      <c r="E398" s="53"/>
      <c r="F398" s="43"/>
      <c r="G398" s="43"/>
      <c r="H398" s="54"/>
      <c r="I398" s="55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"/>
      <c r="BO398" s="1"/>
      <c r="BP398" s="1"/>
      <c r="BQ398" s="1"/>
    </row>
    <row r="399" spans="9:69" ht="15.75">
      <c r="I399" s="34"/>
      <c r="J399" s="34"/>
      <c r="K399" s="34"/>
      <c r="L399" s="34"/>
      <c r="M399" s="34"/>
      <c r="N399" s="34"/>
      <c r="O399" s="34"/>
      <c r="P399" s="34"/>
      <c r="Q399" s="34"/>
      <c r="BN399" s="1"/>
      <c r="BO399" s="1"/>
      <c r="BP399" s="1"/>
      <c r="BQ399" s="1"/>
    </row>
    <row r="400" spans="1:69" ht="15.75">
      <c r="A400" s="2" t="s">
        <v>741</v>
      </c>
      <c r="I400" s="34"/>
      <c r="J400" s="34"/>
      <c r="K400" s="34"/>
      <c r="L400" s="34"/>
      <c r="M400" s="34"/>
      <c r="N400" s="34"/>
      <c r="O400" s="34"/>
      <c r="P400" s="34"/>
      <c r="Q400" s="34"/>
      <c r="BN400" s="1"/>
      <c r="BO400" s="1"/>
      <c r="BP400" s="1"/>
      <c r="BQ400" s="1"/>
    </row>
    <row r="401" spans="1:69" ht="31.5">
      <c r="A401" s="9" t="s">
        <v>742</v>
      </c>
      <c r="B401" s="5" t="s">
        <v>5</v>
      </c>
      <c r="C401" s="5" t="s">
        <v>325</v>
      </c>
      <c r="D401" s="5" t="s">
        <v>7</v>
      </c>
      <c r="E401" s="10" t="s">
        <v>743</v>
      </c>
      <c r="F401" s="9" t="s">
        <v>713</v>
      </c>
      <c r="G401" s="9" t="s">
        <v>724</v>
      </c>
      <c r="H401" s="11" t="s">
        <v>235</v>
      </c>
      <c r="I401" s="12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>
        <v>100</v>
      </c>
      <c r="BC401" s="7">
        <v>23</v>
      </c>
      <c r="BD401" s="7">
        <v>7.5</v>
      </c>
      <c r="BE401" s="7">
        <v>4.5</v>
      </c>
      <c r="BF401" s="7">
        <v>7</v>
      </c>
      <c r="BG401" s="7">
        <v>6.5</v>
      </c>
      <c r="BH401" s="7">
        <v>7</v>
      </c>
      <c r="BI401" s="7">
        <v>8</v>
      </c>
      <c r="BJ401" s="7">
        <v>8</v>
      </c>
      <c r="BK401" s="7">
        <v>8</v>
      </c>
      <c r="BL401" s="7">
        <v>79.5</v>
      </c>
      <c r="BM401" s="7">
        <v>89.75</v>
      </c>
      <c r="BN401" s="22" t="s">
        <v>140</v>
      </c>
      <c r="BO401" s="1"/>
      <c r="BP401" s="1"/>
      <c r="BQ401" s="1"/>
    </row>
    <row r="402" spans="1:69" ht="31.5">
      <c r="A402" s="9" t="s">
        <v>744</v>
      </c>
      <c r="B402" s="5" t="s">
        <v>5</v>
      </c>
      <c r="C402" s="5" t="s">
        <v>402</v>
      </c>
      <c r="D402" s="5" t="s">
        <v>7</v>
      </c>
      <c r="E402" s="10" t="s">
        <v>232</v>
      </c>
      <c r="F402" s="9" t="s">
        <v>109</v>
      </c>
      <c r="G402" s="9" t="s">
        <v>745</v>
      </c>
      <c r="H402" s="11" t="s">
        <v>110</v>
      </c>
      <c r="I402" s="12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>
        <v>100</v>
      </c>
      <c r="BC402" s="7">
        <v>23</v>
      </c>
      <c r="BD402" s="7">
        <v>7</v>
      </c>
      <c r="BE402" s="7">
        <v>4</v>
      </c>
      <c r="BF402" s="7">
        <v>7</v>
      </c>
      <c r="BG402" s="7">
        <v>6</v>
      </c>
      <c r="BH402" s="7">
        <v>7.5</v>
      </c>
      <c r="BI402" s="7">
        <v>7</v>
      </c>
      <c r="BJ402" s="7">
        <v>10</v>
      </c>
      <c r="BK402" s="7">
        <v>7.5</v>
      </c>
      <c r="BL402" s="7">
        <v>79</v>
      </c>
      <c r="BM402" s="7">
        <v>89.5</v>
      </c>
      <c r="BN402" s="22" t="s">
        <v>111</v>
      </c>
      <c r="BO402" s="1"/>
      <c r="BP402" s="1"/>
      <c r="BQ402" s="1"/>
    </row>
    <row r="403" spans="1:69" ht="15.75">
      <c r="A403" s="9" t="s">
        <v>746</v>
      </c>
      <c r="B403" s="5" t="s">
        <v>5</v>
      </c>
      <c r="C403" s="5" t="s">
        <v>15</v>
      </c>
      <c r="D403" s="5" t="s">
        <v>7</v>
      </c>
      <c r="E403" s="10" t="s">
        <v>747</v>
      </c>
      <c r="F403" s="9" t="s">
        <v>709</v>
      </c>
      <c r="G403" s="9" t="s">
        <v>748</v>
      </c>
      <c r="H403" s="11" t="s">
        <v>413</v>
      </c>
      <c r="I403" s="12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>
        <v>100</v>
      </c>
      <c r="BC403" s="7">
        <v>22</v>
      </c>
      <c r="BD403" s="7">
        <v>6</v>
      </c>
      <c r="BE403" s="7">
        <v>3.5</v>
      </c>
      <c r="BF403" s="7">
        <v>7</v>
      </c>
      <c r="BG403" s="7">
        <v>7</v>
      </c>
      <c r="BH403" s="7">
        <v>7.5</v>
      </c>
      <c r="BI403" s="7">
        <v>7</v>
      </c>
      <c r="BJ403" s="7">
        <v>10</v>
      </c>
      <c r="BK403" s="7">
        <v>8</v>
      </c>
      <c r="BL403" s="7">
        <v>78</v>
      </c>
      <c r="BM403" s="7">
        <v>89</v>
      </c>
      <c r="BN403" s="22" t="s">
        <v>116</v>
      </c>
      <c r="BO403" s="1"/>
      <c r="BP403" s="1"/>
      <c r="BQ403" s="1"/>
    </row>
    <row r="404" spans="1:69" ht="31.5">
      <c r="A404" s="68" t="s">
        <v>749</v>
      </c>
      <c r="B404" s="69" t="s">
        <v>5</v>
      </c>
      <c r="C404" s="69" t="s">
        <v>325</v>
      </c>
      <c r="D404" s="69" t="s">
        <v>7</v>
      </c>
      <c r="E404" s="70" t="s">
        <v>750</v>
      </c>
      <c r="F404" s="68" t="s">
        <v>713</v>
      </c>
      <c r="G404" s="68" t="s">
        <v>751</v>
      </c>
      <c r="H404" s="72" t="s">
        <v>235</v>
      </c>
      <c r="I404" s="73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>
        <v>50</v>
      </c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>
        <v>50</v>
      </c>
      <c r="BC404" s="71"/>
      <c r="BD404" s="71"/>
      <c r="BE404" s="71"/>
      <c r="BF404" s="71"/>
      <c r="BG404" s="71"/>
      <c r="BH404" s="71"/>
      <c r="BI404" s="71"/>
      <c r="BJ404" s="71"/>
      <c r="BK404" s="71"/>
      <c r="BL404" s="71">
        <v>0</v>
      </c>
      <c r="BM404" s="71">
        <v>25</v>
      </c>
      <c r="BN404" s="22"/>
      <c r="BO404" s="1"/>
      <c r="BP404" s="1"/>
      <c r="BQ404" s="1"/>
    </row>
    <row r="405" spans="1:69" ht="15.75">
      <c r="A405" s="43"/>
      <c r="B405" s="19"/>
      <c r="C405" s="19"/>
      <c r="D405" s="19"/>
      <c r="E405" s="53"/>
      <c r="F405" s="43"/>
      <c r="G405" s="43"/>
      <c r="H405" s="54"/>
      <c r="I405" s="55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44"/>
      <c r="BO405" s="1"/>
      <c r="BP405" s="1"/>
      <c r="BQ405" s="1"/>
    </row>
    <row r="406" spans="1:69" ht="15.75">
      <c r="A406" s="2" t="s">
        <v>752</v>
      </c>
      <c r="I406" s="34"/>
      <c r="J406" s="34"/>
      <c r="K406" s="34"/>
      <c r="L406" s="34"/>
      <c r="M406" s="34"/>
      <c r="N406" s="34"/>
      <c r="O406" s="34"/>
      <c r="P406" s="34"/>
      <c r="Q406" s="34"/>
      <c r="BN406" s="1"/>
      <c r="BO406" s="1"/>
      <c r="BP406" s="1"/>
      <c r="BQ406" s="1"/>
    </row>
    <row r="407" spans="1:69" ht="42">
      <c r="A407" s="9" t="s">
        <v>753</v>
      </c>
      <c r="B407" s="5" t="s">
        <v>5</v>
      </c>
      <c r="C407" s="5" t="s">
        <v>15</v>
      </c>
      <c r="D407" s="5" t="s">
        <v>7</v>
      </c>
      <c r="E407" s="10" t="s">
        <v>469</v>
      </c>
      <c r="F407" s="9" t="s">
        <v>754</v>
      </c>
      <c r="G407" s="9" t="s">
        <v>755</v>
      </c>
      <c r="H407" s="11" t="s">
        <v>756</v>
      </c>
      <c r="I407" s="12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>
        <v>100</v>
      </c>
      <c r="BC407" s="7">
        <v>24</v>
      </c>
      <c r="BD407" s="7">
        <v>8</v>
      </c>
      <c r="BE407" s="7">
        <v>4.5</v>
      </c>
      <c r="BF407" s="7">
        <v>8</v>
      </c>
      <c r="BG407" s="7">
        <v>7.5</v>
      </c>
      <c r="BH407" s="7">
        <v>8</v>
      </c>
      <c r="BI407" s="7">
        <v>8</v>
      </c>
      <c r="BJ407" s="7">
        <v>9</v>
      </c>
      <c r="BK407" s="7">
        <v>7.5</v>
      </c>
      <c r="BL407" s="7">
        <v>84.5</v>
      </c>
      <c r="BM407" s="7">
        <v>92.3</v>
      </c>
      <c r="BN407" s="22" t="s">
        <v>140</v>
      </c>
      <c r="BO407" s="1"/>
      <c r="BP407" s="1"/>
      <c r="BQ407" s="1"/>
    </row>
    <row r="408" spans="1:69" ht="15.75">
      <c r="A408" s="43"/>
      <c r="B408" s="19"/>
      <c r="C408" s="19"/>
      <c r="D408" s="19"/>
      <c r="E408" s="53"/>
      <c r="F408" s="43"/>
      <c r="G408" s="43"/>
      <c r="H408" s="54"/>
      <c r="I408" s="55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44"/>
      <c r="BO408" s="1"/>
      <c r="BP408" s="1"/>
      <c r="BQ408" s="1"/>
    </row>
    <row r="409" spans="1:69" ht="15.75">
      <c r="A409" s="2" t="s">
        <v>757</v>
      </c>
      <c r="I409" s="34"/>
      <c r="J409" s="34"/>
      <c r="K409" s="34"/>
      <c r="L409" s="34"/>
      <c r="M409" s="34"/>
      <c r="N409" s="34"/>
      <c r="O409" s="34"/>
      <c r="P409" s="34"/>
      <c r="Q409" s="34"/>
      <c r="BN409" s="1"/>
      <c r="BO409" s="1"/>
      <c r="BP409" s="1"/>
      <c r="BQ409" s="1"/>
    </row>
    <row r="410" spans="1:69" ht="21">
      <c r="A410" s="9" t="s">
        <v>758</v>
      </c>
      <c r="B410" s="5" t="s">
        <v>5</v>
      </c>
      <c r="C410" s="5" t="s">
        <v>402</v>
      </c>
      <c r="D410" s="5" t="s">
        <v>16</v>
      </c>
      <c r="E410" s="10" t="s">
        <v>759</v>
      </c>
      <c r="F410" s="9" t="s">
        <v>760</v>
      </c>
      <c r="G410" s="9" t="s">
        <v>761</v>
      </c>
      <c r="H410" s="11" t="s">
        <v>762</v>
      </c>
      <c r="I410" s="12">
        <v>1</v>
      </c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>
        <v>2.5</v>
      </c>
      <c r="AB410" s="7"/>
      <c r="AC410" s="7"/>
      <c r="AD410" s="7">
        <v>1</v>
      </c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>
        <v>95.5</v>
      </c>
      <c r="BC410" s="7">
        <v>23</v>
      </c>
      <c r="BD410" s="7">
        <v>6</v>
      </c>
      <c r="BE410" s="7">
        <v>3.5</v>
      </c>
      <c r="BF410" s="7">
        <v>7.5</v>
      </c>
      <c r="BG410" s="7">
        <v>7.5</v>
      </c>
      <c r="BH410" s="7">
        <v>7.5</v>
      </c>
      <c r="BI410" s="7">
        <v>6</v>
      </c>
      <c r="BJ410" s="7">
        <v>10</v>
      </c>
      <c r="BK410" s="7">
        <v>7</v>
      </c>
      <c r="BL410" s="7">
        <v>78</v>
      </c>
      <c r="BM410" s="7">
        <v>86.8</v>
      </c>
      <c r="BN410" s="22" t="s">
        <v>140</v>
      </c>
      <c r="BO410" s="1"/>
      <c r="BP410" s="1"/>
      <c r="BQ410" s="1"/>
    </row>
    <row r="411" spans="1:69" ht="15.75">
      <c r="A411" s="43"/>
      <c r="B411" s="19"/>
      <c r="C411" s="19"/>
      <c r="D411" s="19"/>
      <c r="E411" s="53"/>
      <c r="F411" s="43"/>
      <c r="G411" s="43"/>
      <c r="H411" s="54"/>
      <c r="I411" s="55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44"/>
      <c r="BO411" s="1"/>
      <c r="BP411" s="1"/>
      <c r="BQ411" s="1"/>
    </row>
    <row r="412" spans="1:69" ht="15.75">
      <c r="A412" s="2" t="s">
        <v>763</v>
      </c>
      <c r="I412" s="34"/>
      <c r="J412" s="34"/>
      <c r="K412" s="34"/>
      <c r="L412" s="34"/>
      <c r="M412" s="34"/>
      <c r="N412" s="34"/>
      <c r="O412" s="34"/>
      <c r="P412" s="34"/>
      <c r="Q412" s="34"/>
      <c r="BN412" s="1"/>
      <c r="BO412" s="1"/>
      <c r="BP412" s="1"/>
      <c r="BQ412" s="1"/>
    </row>
    <row r="413" spans="1:69" ht="42">
      <c r="A413" s="9" t="s">
        <v>753</v>
      </c>
      <c r="B413" s="5" t="s">
        <v>5</v>
      </c>
      <c r="C413" s="5" t="s">
        <v>15</v>
      </c>
      <c r="D413" s="5" t="s">
        <v>7</v>
      </c>
      <c r="E413" s="10" t="s">
        <v>469</v>
      </c>
      <c r="F413" s="9" t="s">
        <v>754</v>
      </c>
      <c r="G413" s="9" t="s">
        <v>755</v>
      </c>
      <c r="H413" s="11" t="s">
        <v>756</v>
      </c>
      <c r="I413" s="12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>
        <v>100</v>
      </c>
      <c r="BC413" s="7">
        <v>24</v>
      </c>
      <c r="BD413" s="7">
        <v>8</v>
      </c>
      <c r="BE413" s="7">
        <v>4.5</v>
      </c>
      <c r="BF413" s="7">
        <v>8</v>
      </c>
      <c r="BG413" s="7">
        <v>7.5</v>
      </c>
      <c r="BH413" s="7">
        <v>8</v>
      </c>
      <c r="BI413" s="7">
        <v>8</v>
      </c>
      <c r="BJ413" s="7">
        <v>9</v>
      </c>
      <c r="BK413" s="7">
        <v>7.5</v>
      </c>
      <c r="BL413" s="7">
        <v>84.5</v>
      </c>
      <c r="BM413" s="7">
        <v>92.3</v>
      </c>
      <c r="BN413" s="2" t="s">
        <v>763</v>
      </c>
      <c r="BO413" s="1"/>
      <c r="BP413" s="1"/>
      <c r="BQ413" s="1"/>
    </row>
    <row r="414" spans="1:69" ht="15.75">
      <c r="A414" s="2" t="s">
        <v>764</v>
      </c>
      <c r="I414" s="34"/>
      <c r="J414" s="34"/>
      <c r="K414" s="34"/>
      <c r="L414" s="34"/>
      <c r="M414" s="34"/>
      <c r="N414" s="34"/>
      <c r="O414" s="34"/>
      <c r="P414" s="34"/>
      <c r="Q414" s="34"/>
      <c r="BN414" s="1"/>
      <c r="BO414" s="1"/>
      <c r="BP414" s="1"/>
      <c r="BQ414" s="1"/>
    </row>
    <row r="415" spans="1:69" ht="31.5">
      <c r="A415" s="9" t="s">
        <v>742</v>
      </c>
      <c r="B415" s="5" t="s">
        <v>5</v>
      </c>
      <c r="C415" s="5" t="s">
        <v>325</v>
      </c>
      <c r="D415" s="5" t="s">
        <v>7</v>
      </c>
      <c r="E415" s="10" t="s">
        <v>743</v>
      </c>
      <c r="F415" s="9" t="s">
        <v>713</v>
      </c>
      <c r="G415" s="9" t="s">
        <v>724</v>
      </c>
      <c r="H415" s="11" t="s">
        <v>235</v>
      </c>
      <c r="I415" s="12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>
        <v>100</v>
      </c>
      <c r="BC415" s="7">
        <v>23</v>
      </c>
      <c r="BD415" s="7">
        <v>7.5</v>
      </c>
      <c r="BE415" s="7">
        <v>4.5</v>
      </c>
      <c r="BF415" s="7">
        <v>7</v>
      </c>
      <c r="BG415" s="7">
        <v>6.5</v>
      </c>
      <c r="BH415" s="7">
        <v>7</v>
      </c>
      <c r="BI415" s="7">
        <v>8</v>
      </c>
      <c r="BJ415" s="7">
        <v>8</v>
      </c>
      <c r="BK415" s="7">
        <v>8</v>
      </c>
      <c r="BL415" s="7">
        <v>79.5</v>
      </c>
      <c r="BM415" s="7">
        <v>89.75</v>
      </c>
      <c r="BN415" s="2" t="s">
        <v>764</v>
      </c>
      <c r="BO415" s="1"/>
      <c r="BP415" s="1"/>
      <c r="BQ415" s="1"/>
    </row>
    <row r="416" spans="9:69" ht="15.75">
      <c r="I416" s="34"/>
      <c r="J416" s="34"/>
      <c r="K416" s="34"/>
      <c r="L416" s="34"/>
      <c r="M416" s="34"/>
      <c r="N416" s="34"/>
      <c r="O416" s="34"/>
      <c r="P416" s="34"/>
      <c r="Q416" s="34"/>
      <c r="BN416" s="1"/>
      <c r="BO416" s="1"/>
      <c r="BP416" s="1"/>
      <c r="BQ416" s="1"/>
    </row>
    <row r="417" spans="9:69" ht="15.75">
      <c r="I417" s="34"/>
      <c r="J417" s="34"/>
      <c r="K417" s="34"/>
      <c r="L417" s="34"/>
      <c r="M417" s="34"/>
      <c r="N417" s="34"/>
      <c r="O417" s="34"/>
      <c r="P417" s="34"/>
      <c r="Q417" s="34"/>
      <c r="BN417" s="1"/>
      <c r="BO417" s="1"/>
      <c r="BP417" s="1"/>
      <c r="BQ417" s="1"/>
    </row>
    <row r="418" spans="9:69" ht="15.75">
      <c r="I418" s="34"/>
      <c r="J418" s="34"/>
      <c r="K418" s="34"/>
      <c r="L418" s="34"/>
      <c r="M418" s="34"/>
      <c r="N418" s="34"/>
      <c r="O418" s="34"/>
      <c r="P418" s="34"/>
      <c r="Q418" s="34"/>
      <c r="BN418" s="1"/>
      <c r="BO418" s="1"/>
      <c r="BP418" s="1"/>
      <c r="BQ418" s="1"/>
    </row>
    <row r="419" spans="9:69" ht="15.75">
      <c r="I419" s="34"/>
      <c r="J419" s="34"/>
      <c r="K419" s="34"/>
      <c r="L419" s="34"/>
      <c r="M419" s="34"/>
      <c r="N419" s="34"/>
      <c r="O419" s="34"/>
      <c r="P419" s="34"/>
      <c r="Q419" s="34"/>
      <c r="BN419" s="1"/>
      <c r="BO419" s="1"/>
      <c r="BP419" s="1"/>
      <c r="BQ419" s="1"/>
    </row>
    <row r="420" spans="9:69" ht="15.75">
      <c r="I420" s="34"/>
      <c r="J420" s="34"/>
      <c r="K420" s="34"/>
      <c r="L420" s="34"/>
      <c r="M420" s="34"/>
      <c r="N420" s="34"/>
      <c r="O420" s="34"/>
      <c r="P420" s="34"/>
      <c r="Q420" s="34"/>
      <c r="BN420" s="1"/>
      <c r="BO420" s="1"/>
      <c r="BP420" s="1"/>
      <c r="BQ420" s="1"/>
    </row>
    <row r="421" spans="9:69" ht="15.75">
      <c r="I421" s="34"/>
      <c r="J421" s="34"/>
      <c r="K421" s="34"/>
      <c r="L421" s="34"/>
      <c r="M421" s="34"/>
      <c r="N421" s="34"/>
      <c r="O421" s="34"/>
      <c r="P421" s="34"/>
      <c r="Q421" s="34"/>
      <c r="BN421" s="1"/>
      <c r="BO421" s="1"/>
      <c r="BP421" s="1"/>
      <c r="BQ421" s="1"/>
    </row>
    <row r="422" spans="9:69" ht="15.75">
      <c r="I422" s="34"/>
      <c r="J422" s="34"/>
      <c r="K422" s="34"/>
      <c r="L422" s="34"/>
      <c r="M422" s="34"/>
      <c r="N422" s="34"/>
      <c r="O422" s="34"/>
      <c r="P422" s="34"/>
      <c r="Q422" s="34"/>
      <c r="BN422" s="1"/>
      <c r="BO422" s="1"/>
      <c r="BP422" s="1"/>
      <c r="BQ422" s="1"/>
    </row>
    <row r="423" spans="9:69" ht="15.75">
      <c r="I423" s="34"/>
      <c r="J423" s="34"/>
      <c r="K423" s="34"/>
      <c r="L423" s="34"/>
      <c r="M423" s="34"/>
      <c r="N423" s="34"/>
      <c r="O423" s="34"/>
      <c r="P423" s="34"/>
      <c r="Q423" s="34"/>
      <c r="BN423" s="1"/>
      <c r="BO423" s="1"/>
      <c r="BP423" s="1"/>
      <c r="BQ423" s="1"/>
    </row>
    <row r="424" spans="9:69" ht="15.75">
      <c r="I424" s="34"/>
      <c r="J424" s="34"/>
      <c r="K424" s="34"/>
      <c r="L424" s="34"/>
      <c r="M424" s="34"/>
      <c r="N424" s="34"/>
      <c r="O424" s="34"/>
      <c r="P424" s="34"/>
      <c r="Q424" s="34"/>
      <c r="BN424" s="1"/>
      <c r="BO424" s="1"/>
      <c r="BP424" s="1"/>
      <c r="BQ424" s="1"/>
    </row>
    <row r="425" spans="9:69" ht="15.75">
      <c r="I425" s="34"/>
      <c r="J425" s="34"/>
      <c r="K425" s="34"/>
      <c r="L425" s="34"/>
      <c r="M425" s="34"/>
      <c r="N425" s="34"/>
      <c r="O425" s="34"/>
      <c r="P425" s="34"/>
      <c r="Q425" s="34"/>
      <c r="BN425" s="1"/>
      <c r="BO425" s="1"/>
      <c r="BP425" s="1"/>
      <c r="BQ425" s="1"/>
    </row>
    <row r="426" spans="9:69" ht="15.75">
      <c r="I426" s="34"/>
      <c r="J426" s="34"/>
      <c r="K426" s="34"/>
      <c r="L426" s="34"/>
      <c r="M426" s="34"/>
      <c r="N426" s="34"/>
      <c r="O426" s="34"/>
      <c r="P426" s="34"/>
      <c r="Q426" s="34"/>
      <c r="BN426" s="1"/>
      <c r="BO426" s="1"/>
      <c r="BP426" s="1"/>
      <c r="BQ426" s="1"/>
    </row>
    <row r="427" spans="9:69" ht="15.75">
      <c r="I427" s="34"/>
      <c r="J427" s="34"/>
      <c r="K427" s="34"/>
      <c r="L427" s="34"/>
      <c r="M427" s="34"/>
      <c r="N427" s="34"/>
      <c r="O427" s="34"/>
      <c r="P427" s="34"/>
      <c r="Q427" s="34"/>
      <c r="BN427" s="1"/>
      <c r="BO427" s="1"/>
      <c r="BP427" s="1"/>
      <c r="BQ427" s="1"/>
    </row>
    <row r="428" spans="9:69" ht="15.75">
      <c r="I428" s="34"/>
      <c r="J428" s="34"/>
      <c r="K428" s="34"/>
      <c r="L428" s="34"/>
      <c r="M428" s="34"/>
      <c r="N428" s="34"/>
      <c r="O428" s="34"/>
      <c r="P428" s="34"/>
      <c r="Q428" s="34"/>
      <c r="BN428" s="1"/>
      <c r="BO428" s="1"/>
      <c r="BP428" s="1"/>
      <c r="BQ428" s="1"/>
    </row>
    <row r="429" spans="9:69" ht="15.75">
      <c r="I429" s="34"/>
      <c r="J429" s="34"/>
      <c r="K429" s="34"/>
      <c r="L429" s="34"/>
      <c r="M429" s="34"/>
      <c r="N429" s="34"/>
      <c r="O429" s="34"/>
      <c r="P429" s="34"/>
      <c r="Q429" s="34"/>
      <c r="BN429" s="1"/>
      <c r="BO429" s="1"/>
      <c r="BP429" s="1"/>
      <c r="BQ429" s="1"/>
    </row>
    <row r="430" spans="9:69" ht="15.75">
      <c r="I430" s="34"/>
      <c r="J430" s="34"/>
      <c r="K430" s="34"/>
      <c r="L430" s="34"/>
      <c r="M430" s="34"/>
      <c r="N430" s="34"/>
      <c r="O430" s="34"/>
      <c r="P430" s="34"/>
      <c r="Q430" s="34"/>
      <c r="BN430" s="1"/>
      <c r="BO430" s="1"/>
      <c r="BP430" s="1"/>
      <c r="BQ430" s="1"/>
    </row>
    <row r="431" spans="14:17" ht="15.75">
      <c r="N431" s="34"/>
      <c r="O431" s="34"/>
      <c r="P431" s="34"/>
      <c r="Q431" s="34"/>
    </row>
    <row r="432" spans="16:17" ht="15.75">
      <c r="P432" s="34"/>
      <c r="Q432" s="34"/>
    </row>
    <row r="433" spans="16:17" ht="15.75">
      <c r="P433" s="34"/>
      <c r="Q433" s="34"/>
    </row>
    <row r="434" spans="16:17" ht="15.75">
      <c r="P434" s="34"/>
      <c r="Q434" s="34"/>
    </row>
    <row r="435" spans="16:17" ht="15.75">
      <c r="P435" s="34"/>
      <c r="Q435" s="34"/>
    </row>
    <row r="436" spans="16:17" ht="15.75">
      <c r="P436" s="34"/>
      <c r="Q436" s="34"/>
    </row>
    <row r="437" spans="16:17" ht="15.75">
      <c r="P437" s="34"/>
      <c r="Q437" s="34"/>
    </row>
    <row r="438" spans="16:17" ht="15.75">
      <c r="P438" s="34"/>
      <c r="Q438" s="34"/>
    </row>
  </sheetData>
  <sheetProtection/>
  <autoFilter ref="A1:BM438"/>
  <printOptions/>
  <pageMargins left="0.2362204724409449" right="0.2362204724409449" top="0.7480314960629921" bottom="0.7480314960629921" header="0.31496062992125984" footer="0.31496062992125984"/>
  <pageSetup fitToHeight="10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"/>
  <sheetViews>
    <sheetView zoomScalePageLayoutView="0" workbookViewId="0" topLeftCell="M1">
      <selection activeCell="A2" sqref="A1:IV2"/>
    </sheetView>
  </sheetViews>
  <sheetFormatPr defaultColWidth="11.00390625" defaultRowHeight="15.75"/>
  <sheetData>
    <row r="1" spans="2:66" ht="15.75">
      <c r="B1" s="103" t="s">
        <v>34</v>
      </c>
      <c r="C1" s="103" t="s">
        <v>35</v>
      </c>
      <c r="D1" s="103" t="s">
        <v>36</v>
      </c>
      <c r="E1" s="103" t="s">
        <v>37</v>
      </c>
      <c r="F1" s="101" t="s">
        <v>38</v>
      </c>
      <c r="G1" s="99" t="s">
        <v>39</v>
      </c>
      <c r="H1" s="99" t="s">
        <v>40</v>
      </c>
      <c r="I1" s="99" t="s">
        <v>41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2:66" ht="102">
      <c r="B2" s="104"/>
      <c r="C2" s="104"/>
      <c r="D2" s="104"/>
      <c r="E2" s="104"/>
      <c r="F2" s="102"/>
      <c r="G2" s="100"/>
      <c r="H2" s="100"/>
      <c r="I2" s="100"/>
      <c r="J2" s="14" t="s">
        <v>42</v>
      </c>
      <c r="K2" s="14" t="s">
        <v>43</v>
      </c>
      <c r="L2" s="14" t="s">
        <v>44</v>
      </c>
      <c r="M2" s="14" t="s">
        <v>45</v>
      </c>
      <c r="N2" s="14" t="s">
        <v>46</v>
      </c>
      <c r="O2" s="14" t="s">
        <v>47</v>
      </c>
      <c r="P2" s="14" t="s">
        <v>48</v>
      </c>
      <c r="Q2" s="14" t="s">
        <v>49</v>
      </c>
      <c r="R2" s="14" t="s">
        <v>50</v>
      </c>
      <c r="S2" s="14" t="s">
        <v>51</v>
      </c>
      <c r="T2" s="14" t="s">
        <v>52</v>
      </c>
      <c r="U2" s="14" t="s">
        <v>53</v>
      </c>
      <c r="V2" s="14" t="s">
        <v>54</v>
      </c>
      <c r="W2" s="14" t="s">
        <v>55</v>
      </c>
      <c r="X2" s="14" t="s">
        <v>56</v>
      </c>
      <c r="Y2" s="14" t="s">
        <v>57</v>
      </c>
      <c r="Z2" s="14" t="s">
        <v>58</v>
      </c>
      <c r="AA2" s="14" t="s">
        <v>59</v>
      </c>
      <c r="AB2" s="14" t="s">
        <v>60</v>
      </c>
      <c r="AC2" s="14" t="s">
        <v>61</v>
      </c>
      <c r="AD2" s="14" t="s">
        <v>62</v>
      </c>
      <c r="AE2" s="14" t="s">
        <v>63</v>
      </c>
      <c r="AF2" s="14" t="s">
        <v>64</v>
      </c>
      <c r="AG2" s="14" t="s">
        <v>65</v>
      </c>
      <c r="AH2" s="14" t="s">
        <v>66</v>
      </c>
      <c r="AI2" s="14" t="s">
        <v>67</v>
      </c>
      <c r="AJ2" s="14" t="s">
        <v>68</v>
      </c>
      <c r="AK2" s="14" t="s">
        <v>69</v>
      </c>
      <c r="AL2" s="14" t="s">
        <v>70</v>
      </c>
      <c r="AM2" s="14" t="s">
        <v>71</v>
      </c>
      <c r="AN2" s="14" t="s">
        <v>72</v>
      </c>
      <c r="AO2" s="14" t="s">
        <v>73</v>
      </c>
      <c r="AP2" s="14" t="s">
        <v>74</v>
      </c>
      <c r="AQ2" s="14" t="s">
        <v>75</v>
      </c>
      <c r="AR2" s="14" t="s">
        <v>76</v>
      </c>
      <c r="AS2" s="14" t="s">
        <v>77</v>
      </c>
      <c r="AT2" s="14" t="s">
        <v>78</v>
      </c>
      <c r="AU2" s="14" t="s">
        <v>79</v>
      </c>
      <c r="AV2" s="14" t="s">
        <v>80</v>
      </c>
      <c r="AW2" s="14" t="s">
        <v>81</v>
      </c>
      <c r="AX2" s="14" t="s">
        <v>82</v>
      </c>
      <c r="AY2" s="14" t="s">
        <v>83</v>
      </c>
      <c r="AZ2" s="14" t="s">
        <v>84</v>
      </c>
      <c r="BA2" s="14" t="s">
        <v>85</v>
      </c>
      <c r="BB2" s="14" t="s">
        <v>86</v>
      </c>
      <c r="BC2" s="14" t="s">
        <v>87</v>
      </c>
      <c r="BD2" s="14" t="s">
        <v>88</v>
      </c>
      <c r="BE2" s="14" t="s">
        <v>89</v>
      </c>
      <c r="BF2" s="14" t="s">
        <v>90</v>
      </c>
      <c r="BG2" s="14" t="s">
        <v>91</v>
      </c>
      <c r="BH2" s="14" t="s">
        <v>92</v>
      </c>
      <c r="BI2" s="14" t="s">
        <v>93</v>
      </c>
      <c r="BJ2" s="14" t="s">
        <v>94</v>
      </c>
      <c r="BK2" s="14" t="s">
        <v>95</v>
      </c>
      <c r="BL2" s="14" t="s">
        <v>96</v>
      </c>
      <c r="BM2" s="14" t="s">
        <v>97</v>
      </c>
      <c r="BN2" s="14" t="s">
        <v>98</v>
      </c>
    </row>
    <row r="5" ht="15.75" customHeight="1"/>
    <row r="6" ht="15.75">
      <c r="A6" t="s">
        <v>3</v>
      </c>
    </row>
    <row r="7" spans="2:66" ht="15.75">
      <c r="B7" s="4" t="s">
        <v>4</v>
      </c>
      <c r="C7" s="5" t="s">
        <v>5</v>
      </c>
      <c r="D7" s="5" t="s">
        <v>6</v>
      </c>
      <c r="E7" s="6" t="s">
        <v>7</v>
      </c>
      <c r="F7" s="4" t="s">
        <v>8</v>
      </c>
      <c r="G7" s="4" t="s">
        <v>9</v>
      </c>
      <c r="H7" s="4" t="s">
        <v>10</v>
      </c>
      <c r="I7" s="6" t="s">
        <v>11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>
        <v>1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 t="e">
        <f>100-'[1]Blatt1'!$BJ7-'[1]Blatt1'!$BI7-'[1]Blatt1'!$BH7-'[1]Blatt1'!$BF7-'[1]Blatt1'!$BG7-'[1]Blatt1'!$BE7-'[1]Blatt1'!$BD7-'[1]Blatt1'!$BC7-'[1]Blatt1'!$BB7-'[1]Blatt1'!$BA7-'[1]Blatt1'!$AZ7-'[1]Blatt1'!$AY7-'[1]Blatt1'!$AX7-'[1]Blatt1'!$AW7-'[1]Blatt1'!$AV7-'[1]Blatt1'!$AU7-'[1]Blatt1'!$AT7-'[1]Blatt1'!$AS7-'[1]Blatt1'!$AR7-'[1]Blatt1'!$AQ7-'[1]Blatt1'!$AP7-'[1]Blatt1'!$AO7-'[1]Blatt1'!$AN7-'[1]Blatt1'!$AM7-'[1]Blatt1'!$AL7-'[1]Blatt1'!$AK7-'[1]Blatt1'!$AJ7-'[1]Blatt1'!$AI7-'[1]Blatt1'!$AH7-'[1]Blatt1'!$AG7-'[1]Blatt1'!$AF7-'[1]Blatt1'!$AE7-'[1]Blatt1'!$AD7-'[1]Blatt1'!$AC7-'[1]Blatt1'!$AB7-'[1]Blatt1'!$AA7-'[1]Blatt1'!$Y7-'[1]Blatt1'!$Z7-'[1]Blatt1'!$X7-'[1]Blatt1'!$W7-'[1]Blatt1'!$V7-'[1]Blatt1'!$U7-'[1]Blatt1'!$T7-'[1]Blatt1'!$S7-'[1]Blatt1'!$R7</f>
        <v>#REF!</v>
      </c>
      <c r="BD7" s="7">
        <v>24</v>
      </c>
      <c r="BE7" s="7">
        <v>8</v>
      </c>
      <c r="BF7" s="7">
        <v>4.5</v>
      </c>
      <c r="BG7" s="7">
        <v>8.5</v>
      </c>
      <c r="BH7" s="7">
        <v>8</v>
      </c>
      <c r="BI7" s="7">
        <v>8.5</v>
      </c>
      <c r="BJ7" s="7">
        <v>8.5</v>
      </c>
      <c r="BK7" s="7">
        <v>10</v>
      </c>
      <c r="BL7" s="7">
        <v>9</v>
      </c>
      <c r="BM7" s="7" t="e">
        <f>SUM('[1]Blatt1'!$BL7:$BT7)</f>
        <v>#REF!</v>
      </c>
      <c r="BN7" s="7" t="e">
        <f>('[1]Blatt1'!$BK7/2)+('[1]Blatt1'!$BU7/2)</f>
        <v>#REF!</v>
      </c>
    </row>
    <row r="9" ht="15.75">
      <c r="A9" t="s">
        <v>12</v>
      </c>
    </row>
    <row r="10" spans="2:66" ht="15.75">
      <c r="B10" s="4" t="s">
        <v>13</v>
      </c>
      <c r="C10" s="5" t="s">
        <v>14</v>
      </c>
      <c r="D10" s="5" t="s">
        <v>15</v>
      </c>
      <c r="E10" s="6" t="s">
        <v>16</v>
      </c>
      <c r="F10" s="4" t="s">
        <v>17</v>
      </c>
      <c r="G10" s="4" t="s">
        <v>18</v>
      </c>
      <c r="H10" s="4" t="s">
        <v>19</v>
      </c>
      <c r="I10" s="6" t="s">
        <v>11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 t="e">
        <f>100-'[1]Blatt1'!$BJ10-'[1]Blatt1'!$BI10-'[1]Blatt1'!$BH10-'[1]Blatt1'!$BF10-'[1]Blatt1'!$BG10-'[1]Blatt1'!$BE10-'[1]Blatt1'!$BD10-'[1]Blatt1'!$BC10-'[1]Blatt1'!$BB10-'[1]Blatt1'!$BA10-'[1]Blatt1'!$AZ10-'[1]Blatt1'!$AY10-'[1]Blatt1'!$AX10-'[1]Blatt1'!$AW10-'[1]Blatt1'!$AV10-'[1]Blatt1'!$AU10-'[1]Blatt1'!$AT10-'[1]Blatt1'!$AS10-'[1]Blatt1'!$AR10-'[1]Blatt1'!$AQ10-'[1]Blatt1'!$AP10-'[1]Blatt1'!$AO10-'[1]Blatt1'!$AN10-'[1]Blatt1'!$AM10-'[1]Blatt1'!$AL10-'[1]Blatt1'!$AK10-'[1]Blatt1'!$AJ10-'[1]Blatt1'!$AI10-'[1]Blatt1'!$AH10-'[1]Blatt1'!$AG10-'[1]Blatt1'!$AF10-'[1]Blatt1'!$AE10-'[1]Blatt1'!$AD10-'[1]Blatt1'!$AC10-'[1]Blatt1'!$AB10-'[1]Blatt1'!$AA10-'[1]Blatt1'!$Y10-'[1]Blatt1'!$Z10-'[1]Blatt1'!$X10-'[1]Blatt1'!$W10-'[1]Blatt1'!$V10-'[1]Blatt1'!$U10-'[1]Blatt1'!$T10-'[1]Blatt1'!$S10-'[1]Blatt1'!$R10</f>
        <v>#REF!</v>
      </c>
      <c r="BD10" s="7">
        <v>24</v>
      </c>
      <c r="BE10" s="7">
        <v>7.5</v>
      </c>
      <c r="BF10" s="7">
        <v>4.5</v>
      </c>
      <c r="BG10" s="7">
        <v>8</v>
      </c>
      <c r="BH10" s="7">
        <v>7.5</v>
      </c>
      <c r="BI10" s="7">
        <v>8</v>
      </c>
      <c r="BJ10" s="7">
        <v>9</v>
      </c>
      <c r="BK10" s="7">
        <v>10</v>
      </c>
      <c r="BL10" s="7">
        <v>9</v>
      </c>
      <c r="BM10" s="7" t="e">
        <f>SUM('[1]Blatt1'!$BL10:$BT10)</f>
        <v>#REF!</v>
      </c>
      <c r="BN10" s="7" t="e">
        <f>('[1]Blatt1'!$BK10/2)+('[1]Blatt1'!$BU10/2)</f>
        <v>#REF!</v>
      </c>
    </row>
    <row r="11" spans="2:66" ht="15.75">
      <c r="B11" s="18"/>
      <c r="C11" s="19"/>
      <c r="D11" s="19"/>
      <c r="E11" s="20"/>
      <c r="F11" s="18"/>
      <c r="G11" s="18"/>
      <c r="H11" s="18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</row>
    <row r="12" ht="15.75">
      <c r="A12" t="s">
        <v>20</v>
      </c>
    </row>
    <row r="13" spans="2:66" ht="21">
      <c r="B13" s="9" t="s">
        <v>28</v>
      </c>
      <c r="C13" s="5" t="s">
        <v>14</v>
      </c>
      <c r="D13" s="5" t="s">
        <v>23</v>
      </c>
      <c r="E13" s="5" t="s">
        <v>16</v>
      </c>
      <c r="F13" s="10" t="s">
        <v>29</v>
      </c>
      <c r="G13" s="9" t="s">
        <v>31</v>
      </c>
      <c r="H13" s="9" t="s">
        <v>32</v>
      </c>
      <c r="I13" s="11" t="s">
        <v>33</v>
      </c>
      <c r="J13" s="1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 t="e">
        <f>100-'[1]Blatt1'!$BJ13-'[1]Blatt1'!$BI13-'[1]Blatt1'!$BH13-'[1]Blatt1'!$BF13-'[1]Blatt1'!$BG13-'[1]Blatt1'!$BE13-'[1]Blatt1'!$BD13-'[1]Blatt1'!$BC13-'[1]Blatt1'!$BB13-'[1]Blatt1'!$BA13-'[1]Blatt1'!$AZ13-'[1]Blatt1'!$AY13-'[1]Blatt1'!$AX13-'[1]Blatt1'!$AW13-'[1]Blatt1'!$AV13-'[1]Blatt1'!$AU13-'[1]Blatt1'!$AT13-'[1]Blatt1'!$AS13-'[1]Blatt1'!$AR13-'[1]Blatt1'!$AQ13-'[1]Blatt1'!$AP13-'[1]Blatt1'!$AO13-'[1]Blatt1'!$AN13-'[1]Blatt1'!$AM13-'[1]Blatt1'!$AL13-'[1]Blatt1'!$AK13-'[1]Blatt1'!$AJ13-'[1]Blatt1'!$AI13-'[1]Blatt1'!$AH13-'[1]Blatt1'!$AG13-'[1]Blatt1'!$AF13-'[1]Blatt1'!$AE13-'[1]Blatt1'!$AD13-'[1]Blatt1'!$AC13-'[1]Blatt1'!$AB13-'[1]Blatt1'!$AA13-'[1]Blatt1'!$Y13-'[1]Blatt1'!$Z13-'[1]Blatt1'!$X13-'[1]Blatt1'!$W13-'[1]Blatt1'!$V13-'[1]Blatt1'!$U13-'[1]Blatt1'!$T13-'[1]Blatt1'!$S13-'[1]Blatt1'!$R13</f>
        <v>#REF!</v>
      </c>
      <c r="BD13" s="7">
        <v>24</v>
      </c>
      <c r="BE13" s="7">
        <v>7.5</v>
      </c>
      <c r="BF13" s="7">
        <v>5</v>
      </c>
      <c r="BG13" s="7">
        <v>8.5</v>
      </c>
      <c r="BH13" s="7">
        <v>7.5</v>
      </c>
      <c r="BI13" s="7">
        <v>8</v>
      </c>
      <c r="BJ13" s="7">
        <v>8.5</v>
      </c>
      <c r="BK13" s="7">
        <v>8</v>
      </c>
      <c r="BL13" s="7">
        <v>8</v>
      </c>
      <c r="BM13" s="7" t="e">
        <f>SUM('[1]Blatt1'!$BL13:$BT13)</f>
        <v>#REF!</v>
      </c>
      <c r="BN13" s="7" t="e">
        <f>('[1]Blatt1'!$BK13/2)+('[1]Blatt1'!$BU13/2)</f>
        <v>#REF!</v>
      </c>
    </row>
    <row r="15" ht="15.75">
      <c r="A15" t="s">
        <v>21</v>
      </c>
    </row>
    <row r="16" spans="2:66" ht="15.75">
      <c r="B16" s="4" t="s">
        <v>4</v>
      </c>
      <c r="C16" s="5" t="s">
        <v>5</v>
      </c>
      <c r="D16" s="5" t="s">
        <v>6</v>
      </c>
      <c r="E16" s="6" t="s">
        <v>7</v>
      </c>
      <c r="F16" s="4" t="s">
        <v>8</v>
      </c>
      <c r="G16" s="4" t="s">
        <v>9</v>
      </c>
      <c r="H16" s="4" t="s">
        <v>10</v>
      </c>
      <c r="I16" s="6" t="s">
        <v>11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1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 t="e">
        <f>100-'[1]Blatt1'!$BJ16-'[1]Blatt1'!$BI16-'[1]Blatt1'!$BH16-'[1]Blatt1'!$BF16-'[1]Blatt1'!$BG16-'[1]Blatt1'!$BE16-'[1]Blatt1'!$BD16-'[1]Blatt1'!$BC16-'[1]Blatt1'!$BB16-'[1]Blatt1'!$BA16-'[1]Blatt1'!$AZ16-'[1]Blatt1'!$AY16-'[1]Blatt1'!$AX16-'[1]Blatt1'!$AW16-'[1]Blatt1'!$AV16-'[1]Blatt1'!$AU16-'[1]Blatt1'!$AT16-'[1]Blatt1'!$AS16-'[1]Blatt1'!$AR16-'[1]Blatt1'!$AQ16-'[1]Blatt1'!$AP16-'[1]Blatt1'!$AO16-'[1]Blatt1'!$AN16-'[1]Blatt1'!$AM16-'[1]Blatt1'!$AL16-'[1]Blatt1'!$AK16-'[1]Blatt1'!$AJ16-'[1]Blatt1'!$AI16-'[1]Blatt1'!$AH16-'[1]Blatt1'!$AG16-'[1]Blatt1'!$AF16-'[1]Blatt1'!$AE16-'[1]Blatt1'!$AD16-'[1]Blatt1'!$AC16-'[1]Blatt1'!$AB16-'[1]Blatt1'!$AA16-'[1]Blatt1'!$Y16-'[1]Blatt1'!$Z16-'[1]Blatt1'!$X16-'[1]Blatt1'!$W16-'[1]Blatt1'!$V16-'[1]Blatt1'!$U16-'[1]Blatt1'!$T16-'[1]Blatt1'!$S16-'[1]Blatt1'!$R16</f>
        <v>#REF!</v>
      </c>
      <c r="BD16" s="7">
        <v>24</v>
      </c>
      <c r="BE16" s="7">
        <v>8</v>
      </c>
      <c r="BF16" s="7">
        <v>4.5</v>
      </c>
      <c r="BG16" s="7">
        <v>8.5</v>
      </c>
      <c r="BH16" s="7">
        <v>8</v>
      </c>
      <c r="BI16" s="7">
        <v>8.5</v>
      </c>
      <c r="BJ16" s="7">
        <v>8.5</v>
      </c>
      <c r="BK16" s="7">
        <v>10</v>
      </c>
      <c r="BL16" s="7">
        <v>9</v>
      </c>
      <c r="BM16" s="7" t="e">
        <f>SUM('[1]Blatt1'!$BL16:$BT16)</f>
        <v>#REF!</v>
      </c>
      <c r="BN16" s="7" t="e">
        <f>('[1]Blatt1'!$BK16/2)+('[1]Blatt1'!$BU16/2)</f>
        <v>#REF!</v>
      </c>
    </row>
    <row r="18" ht="15.75">
      <c r="A18" t="s">
        <v>27</v>
      </c>
    </row>
    <row r="19" spans="2:66" ht="15.75">
      <c r="B19" s="4" t="s">
        <v>22</v>
      </c>
      <c r="C19" s="5" t="s">
        <v>14</v>
      </c>
      <c r="D19" s="5" t="s">
        <v>23</v>
      </c>
      <c r="E19" s="6" t="s">
        <v>7</v>
      </c>
      <c r="F19" s="4" t="s">
        <v>24</v>
      </c>
      <c r="G19" s="4" t="s">
        <v>25</v>
      </c>
      <c r="H19" s="4" t="s">
        <v>26</v>
      </c>
      <c r="I19" s="6" t="s">
        <v>11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 t="e">
        <f>100-'[1]Blatt1'!$BJ19-'[1]Blatt1'!$BI19-'[1]Blatt1'!$BH19-'[1]Blatt1'!$BF19-'[1]Blatt1'!$BG19-'[1]Blatt1'!$BE19-'[1]Blatt1'!$BD19-'[1]Blatt1'!$BC19-'[1]Blatt1'!$BB19-'[1]Blatt1'!$BA19-'[1]Blatt1'!$AZ19-'[1]Blatt1'!$AY19-'[1]Blatt1'!$AX19-'[1]Blatt1'!$AW19-'[1]Blatt1'!$AV19-'[1]Blatt1'!$AU19-'[1]Blatt1'!$AT19-'[1]Blatt1'!$AS19-'[1]Blatt1'!$AR19-'[1]Blatt1'!$AQ19-'[1]Blatt1'!$AP19-'[1]Blatt1'!$AO19-'[1]Blatt1'!$AN19-'[1]Blatt1'!$AM19-'[1]Blatt1'!$AL19-'[1]Blatt1'!$AK19-'[1]Blatt1'!$AJ19-'[1]Blatt1'!$AI19-'[1]Blatt1'!$AH19-'[1]Blatt1'!$AG19-'[1]Blatt1'!$AF19-'[1]Blatt1'!$AE19-'[1]Blatt1'!$AD19-'[1]Blatt1'!$AC19-'[1]Blatt1'!$AB19-'[1]Blatt1'!$AA19-'[1]Blatt1'!$Y19-'[1]Blatt1'!$Z19-'[1]Blatt1'!$X19-'[1]Blatt1'!$W19-'[1]Blatt1'!$V19-'[1]Blatt1'!$U19-'[1]Blatt1'!$T19-'[1]Blatt1'!$S19-'[1]Blatt1'!$R19</f>
        <v>#REF!</v>
      </c>
      <c r="BD19" s="7">
        <v>24</v>
      </c>
      <c r="BE19" s="7">
        <v>8</v>
      </c>
      <c r="BF19" s="7">
        <v>4</v>
      </c>
      <c r="BG19" s="7">
        <v>8.5</v>
      </c>
      <c r="BH19" s="7">
        <v>8.5</v>
      </c>
      <c r="BI19" s="7">
        <v>8</v>
      </c>
      <c r="BJ19" s="7">
        <v>8.5</v>
      </c>
      <c r="BK19" s="7">
        <v>9</v>
      </c>
      <c r="BL19" s="7">
        <v>9</v>
      </c>
      <c r="BM19" s="7" t="e">
        <f>SUM('[1]Blatt1'!$BL19:$BT19)</f>
        <v>#REF!</v>
      </c>
      <c r="BN19" s="7" t="e">
        <f>('[1]Blatt1'!$BK19/2)+('[1]Blatt1'!$BU19/2)</f>
        <v>#REF!</v>
      </c>
    </row>
  </sheetData>
  <sheetProtection/>
  <mergeCells count="8">
    <mergeCell ref="H1:H2"/>
    <mergeCell ref="I1:I2"/>
    <mergeCell ref="F1:F2"/>
    <mergeCell ref="G1:G2"/>
    <mergeCell ref="B1:B2"/>
    <mergeCell ref="C1:C2"/>
    <mergeCell ref="D1:D2"/>
    <mergeCell ref="E1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Rüedi</dc:creator>
  <cp:keywords/>
  <dc:description/>
  <cp:lastModifiedBy>Fglaus</cp:lastModifiedBy>
  <cp:lastPrinted>2021-04-07T07:18:17Z</cp:lastPrinted>
  <dcterms:created xsi:type="dcterms:W3CDTF">2021-03-14T15:19:26Z</dcterms:created>
  <dcterms:modified xsi:type="dcterms:W3CDTF">2021-04-07T09:36:36Z</dcterms:modified>
  <cp:category/>
  <cp:version/>
  <cp:contentType/>
  <cp:contentStatus/>
</cp:coreProperties>
</file>